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3\"/>
    </mc:Choice>
  </mc:AlternateContent>
  <bookViews>
    <workbookView xWindow="0" yWindow="0" windowWidth="28800" windowHeight="13620"/>
  </bookViews>
  <sheets>
    <sheet name="Forma Nr.2" sheetId="1" r:id="rId1"/>
  </sheets>
  <calcPr calcId="162913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<sst xmlns="http://schemas.openxmlformats.org/spreadsheetml/2006/main" count="392" uniqueCount="241">
  <si>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</si>
  <si>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</si>
  <si>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</si>
  <si>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</si>
  <si>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</si>
  <si>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</si>
  <si>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</si>
  <si>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Molėtų r. švietimo pagalbos tarnyba, 304910414</t>
  </si>
  <si>
    <t>(įstaigos pavadinimas, kodas Juridinių asmenų registre, adresas)</t>
  </si>
  <si>
    <t>BIUDŽETO IŠLAIDŲ SĄMATOS VYKDYMO</t>
  </si>
  <si>
    <t>2023 M. GRUODŽIO MĖN. 31 D.</t>
  </si>
  <si>
    <t>gruodžio mėn.</t>
  </si>
  <si>
    <t>(metinė, ketvirtinė)</t>
  </si>
  <si>
    <t>ATASKAITA</t>
  </si>
  <si>
    <t>2024.01.09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</si>
  <si>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</si>
  <si>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</si>
  <si>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</si>
  <si>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</si>
  <si>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</si>
  <si>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</si>
  <si>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</si>
  <si>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</si>
  <si>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</si>
  <si>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</si>
  <si>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</si>
  <si>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</si>
  <si>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</si>
  <si>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</si>
  <si>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</si>
  <si>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</si>
  <si>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</si>
  <si>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</si>
  <si>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</si>
  <si>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</si>
  <si>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</si>
  <si>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</si>
  <si>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</si>
  <si>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</si>
  <si>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</si>
  <si>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</si>
  <si>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</si>
  <si>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</si>
  <si>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</si>
  <si>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</si>
  <si>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</si>
  <si>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</si>
  <si>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</si>
  <si>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</si>
  <si>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</si>
  <si>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</si>
  <si>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</si>
  <si>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</si>
  <si>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</si>
  <si>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</si>
  <si>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</si>
  <si>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</si>
  <si>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</si>
  <si>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</si>
  <si>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</si>
  <si>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</si>
  <si>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</si>
  <si>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</si>
  <si>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</si>
  <si>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</si>
  <si>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</si>
  <si>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</si>
  <si>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</si>
  <si>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</si>
  <si>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</si>
  <si>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</si>
  <si>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</si>
  <si>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</si>
  <si>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</si>
  <si>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</si>
  <si>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</si>
  <si>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</si>
  <si>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</si>
  <si>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</si>
  <si>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</si>
  <si>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</si>
  <si>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</si>
  <si>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</si>
  <si>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</si>
  <si>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</si>
  <si>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</si>
  <si>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</si>
  <si>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</si>
  <si>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</si>
  <si>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</si>
  <si>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</si>
  <si>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</si>
  <si>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</si>
  <si>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</si>
  <si>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</si>
  <si>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</si>
  <si>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</si>
  <si>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</si>
  <si>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</si>
  <si>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</si>
  <si>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</si>
  <si>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</si>
  <si>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</si>
  <si>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</si>
  <si>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</si>
  <si>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</si>
  <si>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</si>
  <si>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</si>
  <si>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</si>
  <si>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</si>
  <si>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</si>
  <si>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</si>
  <si>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</si>
  <si>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</si>
  <si>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</si>
  <si>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</si>
  <si>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</si>
  <si>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</si>
  <si>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</si>
  <si>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</si>
  <si>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</si>
  <si>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</si>
  <si>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</si>
  <si>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</si>
  <si>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</si>
  <si>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</si>
  <si>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</si>
  <si>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</si>
  <si>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</si>
  <si>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</si>
  <si>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</si>
  <si>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</si>
  <si>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</si>
  <si>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</si>
  <si>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</si>
  <si>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</si>
  <si>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</si>
  <si>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</si>
  <si>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</si>
  <si>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</si>
  <si>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</si>
  <si>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</si>
  <si>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</si>
  <si>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</si>
  <si>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</si>
  <si>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</si>
  <si>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</si>
  <si>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</si>
  <si>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</si>
  <si>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</si>
  <si>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</si>
  <si>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</si>
  <si>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</si>
  <si>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</si>
  <si>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</si>
  <si>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</si>
  <si>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</si>
  <si>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</si>
  <si>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</si>
  <si>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</si>
  <si>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</si>
  <si>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</si>
  <si>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</si>
  <si>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</si>
  <si>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</si>
  <si>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</si>
  <si>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</si>
  <si>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</si>
  <si>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</si>
  <si>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</si>
  <si>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</si>
  <si>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</si>
  <si>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</si>
  <si>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</si>
  <si>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</si>
  <si>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</si>
  <si>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</si>
  <si>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</si>
  <si>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</si>
  <si>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</si>
  <si>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</si>
  <si>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</si>
  <si>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</si>
  <si>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</si>
  <si>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</si>
  <si>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</si>
  <si>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</si>
  <si>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</si>
  <si>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</si>
  <si>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</si>
  <si>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</si>
  <si>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</si>
  <si>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</si>
  <si>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</si>
  <si>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</si>
  <si>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</si>
  <si>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</si>
  <si>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</si>
  <si>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</si>
  <si>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</si>
  <si>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</si>
  <si>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</si>
  <si>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</si>
  <si>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</si>
  <si>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</si>
  <si>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</si>
  <si>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</si>
  <si>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</si>
  <si>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</si>
  <si>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</si>
  <si>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</si>
  <si>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</si>
  <si>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</si>
  <si>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</si>
  <si>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</si>
  <si>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</si>
  <si>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</si>
  <si>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</si>
  <si>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</si>
  <si>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</si>
  <si>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</si>
  <si>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</si>
  <si>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</si>
  <si>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</si>
  <si>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</si>
  <si>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</si>
  <si>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</si>
  <si>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</si>
  <si>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</si>
  <si>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</si>
  <si>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</si>
  <si>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</si>
  <si>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</si>
  <si>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(įstaigos vadovo ar jo įgalioto asmens pareigų  pavadinimas)</t>
  </si>
  <si>
    <t>(parašas)</t>
  </si>
  <si>
    <t>(vardas ir pavardė)</t>
  </si>
  <si>
    <t>Vyr. buhalterė</t>
  </si>
  <si>
    <t>Veronika Šlepikienė</t>
  </si>
  <si>
    <t>(finansinę apskaitą tvarkančio asmens, centralizuotos apskaitos įstaigos vadovo arba jo įgalioto asmens pareigų pavadinimas)</t>
  </si>
  <si>
    <t>Metodininkė, pavaduojanti direktorę</t>
  </si>
  <si>
    <t>Daiva Jucienė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</si>
</sst>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51" workbookViewId="0">
      <selection activeCell="K370" sqref="K370:L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2" t="s">
        <v>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3" t="s">
        <v>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6"/>
    </row>
    <row r="10" spans="1:15">
      <c r="A10" s="154" t="s">
        <v>8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0" t="s">
        <v>9</v>
      </c>
      <c r="H12" s="160"/>
      <c r="I12" s="160"/>
      <c r="J12" s="160"/>
      <c r="K12" s="160"/>
      <c r="L12" s="29"/>
      <c r="M12" s="16"/>
    </row>
    <row r="13" spans="1:15" ht="15.75" customHeight="1">
      <c r="A13" s="161" t="s">
        <v>10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"/>
    </row>
    <row r="14" spans="1:15" ht="12" customHeight="1">
      <c r="G14" s="162" t="s">
        <v>11</v>
      </c>
      <c r="H14" s="162"/>
      <c r="I14" s="162"/>
      <c r="J14" s="162"/>
      <c r="K14" s="162"/>
      <c r="M14" s="16"/>
    </row>
    <row r="15" spans="1:15">
      <c r="G15" s="154" t="s">
        <v>12</v>
      </c>
      <c r="H15" s="154"/>
      <c r="I15" s="154"/>
      <c r="J15" s="154"/>
      <c r="K15" s="154"/>
    </row>
    <row r="16" spans="1:15" ht="15.75" customHeight="1">
      <c r="B16" s="161" t="s">
        <v>13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</row>
    <row r="17" spans="1:13" ht="7.5" customHeight="1"/>
    <row r="18" spans="1:13">
      <c r="G18" s="162" t="s">
        <v>14</v>
      </c>
      <c r="H18" s="162"/>
      <c r="I18" s="162"/>
      <c r="J18" s="162"/>
      <c r="K18" s="162"/>
    </row>
    <row r="19" spans="1:13">
      <c r="G19" s="178" t="s">
        <v>15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16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17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18</v>
      </c>
      <c r="M23" s="30"/>
    </row>
    <row r="24" spans="1:13">
      <c r="F24" s="19"/>
      <c r="J24" s="31" t="s">
        <v>19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20</v>
      </c>
      <c r="L25" s="32"/>
      <c r="M25" s="30"/>
    </row>
    <row r="26" spans="1:13">
      <c r="A26" s="181" t="s">
        <v>21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22</v>
      </c>
      <c r="L26" s="37" t="s">
        <v>23</v>
      </c>
      <c r="M26" s="30"/>
    </row>
    <row r="27" spans="1:13" ht="29.1" customHeight="1">
      <c r="A27" s="181" t="s">
        <v>24</v>
      </c>
      <c r="B27" s="181"/>
      <c r="C27" s="181"/>
      <c r="D27" s="181"/>
      <c r="E27" s="181"/>
      <c r="F27" s="181"/>
      <c r="G27" s="181"/>
      <c r="H27" s="181"/>
      <c r="I27" s="181"/>
      <c r="J27" s="38" t="s">
        <v>25</v>
      </c>
      <c r="K27" s="113" t="s">
        <v>26</v>
      </c>
      <c r="L27" s="32"/>
      <c r="M27" s="30"/>
    </row>
    <row r="28" spans="1:13">
      <c r="D28" s="36"/>
      <c r="E28" s="36"/>
      <c r="F28" s="36"/>
      <c r="G28" s="39" t="s">
        <v>27</v>
      </c>
      <c r="H28" s="40" t="s">
        <v>28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9" t="s">
        <v>29</v>
      </c>
      <c r="H29" s="159"/>
      <c r="I29" s="114" t="s">
        <v>30</v>
      </c>
      <c r="J29" s="43" t="s">
        <v>31</v>
      </c>
      <c r="K29" s="32" t="s">
        <v>32</v>
      </c>
      <c r="L29" s="32" t="s">
        <v>33</v>
      </c>
      <c r="M29" s="30"/>
    </row>
    <row r="30" spans="1:13">
      <c r="A30" s="150" t="s">
        <v>34</v>
      </c>
      <c r="B30" s="150"/>
      <c r="C30" s="150"/>
      <c r="D30" s="150"/>
      <c r="E30" s="150"/>
      <c r="F30" s="150"/>
      <c r="G30" s="150"/>
      <c r="H30" s="150"/>
      <c r="I30" s="150"/>
      <c r="J30" s="44"/>
      <c r="K30" s="44"/>
      <c r="L30" s="45" t="s">
        <v>35</v>
      </c>
      <c r="M30" s="46"/>
    </row>
    <row r="31" spans="1:13" ht="27" customHeight="1">
      <c r="A31" s="163" t="s">
        <v>36</v>
      </c>
      <c r="B31" s="164"/>
      <c r="C31" s="164"/>
      <c r="D31" s="164"/>
      <c r="E31" s="164"/>
      <c r="F31" s="164"/>
      <c r="G31" s="167" t="s">
        <v>37</v>
      </c>
      <c r="H31" s="169" t="s">
        <v>38</v>
      </c>
      <c r="I31" s="171" t="s">
        <v>39</v>
      </c>
      <c r="J31" s="172"/>
      <c r="K31" s="173" t="s">
        <v>40</v>
      </c>
      <c r="L31" s="175" t="s">
        <v>41</v>
      </c>
      <c r="M31" s="46"/>
    </row>
    <row r="32" spans="1:13" ht="58.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42</v>
      </c>
      <c r="J32" s="48" t="s">
        <v>43</v>
      </c>
      <c r="K32" s="174"/>
      <c r="L32" s="176"/>
    </row>
    <row r="33" spans="1:15">
      <c r="A33" s="155" t="s">
        <v>44</v>
      </c>
      <c r="B33" s="156"/>
      <c r="C33" s="156"/>
      <c r="D33" s="156"/>
      <c r="E33" s="156"/>
      <c r="F33" s="157"/>
      <c r="G33" s="7">
        <v>2</v>
      </c>
      <c r="H33" s="8">
        <v>3</v>
      </c>
      <c r="I33" s="9" t="s">
        <v>45</v>
      </c>
      <c r="J33" s="10" t="s">
        <v>46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47</v>
      </c>
      <c r="H34" s="7">
        <v>1</v>
      </c>
      <c r="I34" s="115">
        <f>SUM(I35+I46+I65+I86+I93+I113+I139+I158+I168)</f>
        <v>194374</v>
      </c>
      <c r="J34" s="115">
        <f>SUM(J35+J46+J65+J86+J93+J113+J139+J158+J168)</f>
        <v>194374</v>
      </c>
      <c r="K34" s="116">
        <f>SUM(K35+K46+K65+K86+K93+K113+K139+K158+K168)</f>
        <v>194371.3</v>
      </c>
      <c r="L34" s="115">
        <f>SUM(L35+L46+L65+L86+L93+L113+L139+L158+L168)</f>
        <v>194371.3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48</v>
      </c>
      <c r="H35" s="7">
        <v>2</v>
      </c>
      <c r="I35" s="115">
        <f>SUM(I36+I42)</f>
        <v>171300</v>
      </c>
      <c r="J35" s="115">
        <f>SUM(J36+J42)</f>
        <v>171300</v>
      </c>
      <c r="K35" s="117">
        <f>SUM(K36+K42)</f>
        <v>171300</v>
      </c>
      <c r="L35" s="118">
        <f>SUM(L36+L42)</f>
        <v>171300</v>
      </c>
      <c r="M35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49</v>
      </c>
      <c r="H36" s="7">
        <v>3</v>
      </c>
      <c r="I36" s="115">
        <f>SUM(I37)</f>
        <v>168800</v>
      </c>
      <c r="J36" s="115">
        <f>SUM(J37)</f>
        <v>168800</v>
      </c>
      <c r="K36" s="116">
        <f>SUM(K37)</f>
        <v>168800</v>
      </c>
      <c r="L36" s="115">
        <f>SUM(L37)</f>
        <v>168800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49</v>
      </c>
      <c r="H37" s="7">
        <v>4</v>
      </c>
      <c r="I37" s="115">
        <f>SUM(I38+I40)</f>
        <v>168800</v>
      </c>
      <c r="J37" s="115">
        <f t="shared" ref="J37:L38" si="0">SUM(J38)</f>
        <v>168800</v>
      </c>
      <c r="K37" s="115">
        <f t="shared" si="0"/>
        <v>168800</v>
      </c>
      <c r="L37" s="115">
        <f t="shared" si="0"/>
        <v>168800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50</v>
      </c>
      <c r="H38" s="7">
        <v>5</v>
      </c>
      <c r="I38" s="116">
        <f>SUM(I39)</f>
        <v>168800</v>
      </c>
      <c r="J38" s="116">
        <f t="shared" si="0"/>
        <v>168800</v>
      </c>
      <c r="K38" s="116">
        <f t="shared" si="0"/>
        <v>168800</v>
      </c>
      <c r="L38" s="116">
        <f t="shared" si="0"/>
        <v>168800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50</v>
      </c>
      <c r="H39" s="7">
        <v>6</v>
      </c>
      <c r="I39" s="119">
        <v>168800</v>
      </c>
      <c r="J39" s="120">
        <v>168800</v>
      </c>
      <c r="K39" s="120">
        <v>168800</v>
      </c>
      <c r="L39" s="120">
        <v>168800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51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51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52</v>
      </c>
      <c r="H42" s="7">
        <v>9</v>
      </c>
      <c r="I42" s="116">
        <f t="shared" ref="I42:L44" si="1">I43</f>
        <v>2500</v>
      </c>
      <c r="J42" s="115">
        <f t="shared" si="1"/>
        <v>2500</v>
      </c>
      <c r="K42" s="116">
        <f t="shared" si="1"/>
        <v>2500</v>
      </c>
      <c r="L42" s="115">
        <f t="shared" si="1"/>
        <v>2500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52</v>
      </c>
      <c r="H43" s="7">
        <v>10</v>
      </c>
      <c r="I43" s="116">
        <f t="shared" si="1"/>
        <v>2500</v>
      </c>
      <c r="J43" s="115">
        <f t="shared" si="1"/>
        <v>2500</v>
      </c>
      <c r="K43" s="115">
        <f t="shared" si="1"/>
        <v>2500</v>
      </c>
      <c r="L43" s="115">
        <f t="shared" si="1"/>
        <v>2500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52</v>
      </c>
      <c r="H44" s="7">
        <v>11</v>
      </c>
      <c r="I44" s="115">
        <f t="shared" si="1"/>
        <v>2500</v>
      </c>
      <c r="J44" s="115">
        <f t="shared" si="1"/>
        <v>2500</v>
      </c>
      <c r="K44" s="115">
        <f t="shared" si="1"/>
        <v>2500</v>
      </c>
      <c r="L44" s="115">
        <f t="shared" si="1"/>
        <v>2500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52</v>
      </c>
      <c r="H45" s="7">
        <v>12</v>
      </c>
      <c r="I45" s="121">
        <v>2500</v>
      </c>
      <c r="J45" s="120">
        <v>2500</v>
      </c>
      <c r="K45" s="120">
        <v>2500</v>
      </c>
      <c r="L45" s="120">
        <v>2500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53</v>
      </c>
      <c r="H46" s="7">
        <v>13</v>
      </c>
      <c r="I46" s="122">
        <f t="shared" ref="I46:L48" si="2">I47</f>
        <v>22329</v>
      </c>
      <c r="J46" s="123">
        <f t="shared" si="2"/>
        <v>22329</v>
      </c>
      <c r="K46" s="122">
        <f t="shared" si="2"/>
        <v>22327.1</v>
      </c>
      <c r="L46" s="122">
        <f t="shared" si="2"/>
        <v>22327.1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53</v>
      </c>
      <c r="H47" s="7">
        <v>14</v>
      </c>
      <c r="I47" s="115">
        <f t="shared" si="2"/>
        <v>22329</v>
      </c>
      <c r="J47" s="116">
        <f t="shared" si="2"/>
        <v>22329</v>
      </c>
      <c r="K47" s="115">
        <f t="shared" si="2"/>
        <v>22327.1</v>
      </c>
      <c r="L47" s="116">
        <f t="shared" si="2"/>
        <v>22327.1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53</v>
      </c>
      <c r="H48" s="7">
        <v>15</v>
      </c>
      <c r="I48" s="115">
        <f t="shared" si="2"/>
        <v>22329</v>
      </c>
      <c r="J48" s="116">
        <f t="shared" si="2"/>
        <v>22329</v>
      </c>
      <c r="K48" s="118">
        <f t="shared" si="2"/>
        <v>22327.1</v>
      </c>
      <c r="L48" s="118">
        <f t="shared" si="2"/>
        <v>22327.1</v>
      </c>
    </row>
    <row r="49" spans="1:13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53</v>
      </c>
      <c r="H49" s="7">
        <v>16</v>
      </c>
      <c r="I49" s="124">
        <f>SUM(I50:I64)</f>
        <v>22329</v>
      </c>
      <c r="J49" s="124">
        <f>SUM(J50:J64)</f>
        <v>22329</v>
      </c>
      <c r="K49" s="125">
        <f>SUM(K50:K64)</f>
        <v>22327.1</v>
      </c>
      <c r="L49" s="125">
        <f>SUM(L50:L64)</f>
        <v>22327.1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54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3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55</v>
      </c>
      <c r="H51" s="7">
        <v>18</v>
      </c>
      <c r="I51" s="120">
        <v>49</v>
      </c>
      <c r="J51" s="120">
        <v>49</v>
      </c>
      <c r="K51" s="120">
        <v>48.76</v>
      </c>
      <c r="L51" s="120">
        <v>48.76</v>
      </c>
      <c r="M51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56</v>
      </c>
      <c r="H52" s="7">
        <v>19</v>
      </c>
      <c r="I52" s="120">
        <v>219</v>
      </c>
      <c r="J52" s="120">
        <v>219</v>
      </c>
      <c r="K52" s="120">
        <v>218.46</v>
      </c>
      <c r="L52" s="120">
        <v>218.46</v>
      </c>
      <c r="M52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57</v>
      </c>
      <c r="H53" s="7">
        <v>20</v>
      </c>
      <c r="I53" s="120">
        <v>3413</v>
      </c>
      <c r="J53" s="120">
        <v>3413</v>
      </c>
      <c r="K53" s="120">
        <v>3412.91</v>
      </c>
      <c r="L53" s="120">
        <v>3412.91</v>
      </c>
      <c r="M53"/>
    </row>
    <row r="54" spans="1:13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58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  <c r="M54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59</v>
      </c>
      <c r="H55" s="7">
        <v>22</v>
      </c>
      <c r="I55" s="121">
        <v>229</v>
      </c>
      <c r="J55" s="120">
        <v>229</v>
      </c>
      <c r="K55" s="120">
        <v>228.62</v>
      </c>
      <c r="L55" s="120">
        <v>228.62</v>
      </c>
    </row>
    <row r="56" spans="1:13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60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  <c r="M56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61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  <c r="M57"/>
    </row>
    <row r="58" spans="1:13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62</v>
      </c>
      <c r="H58" s="7">
        <v>25</v>
      </c>
      <c r="I58" s="121">
        <v>4029</v>
      </c>
      <c r="J58" s="120">
        <v>4029</v>
      </c>
      <c r="K58" s="120">
        <v>4028.61</v>
      </c>
      <c r="L58" s="120">
        <v>4028.61</v>
      </c>
      <c r="M58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63</v>
      </c>
      <c r="H59" s="7">
        <v>26</v>
      </c>
      <c r="I59" s="121">
        <v>478</v>
      </c>
      <c r="J59" s="120">
        <v>478</v>
      </c>
      <c r="K59" s="120">
        <v>478</v>
      </c>
      <c r="L59" s="120">
        <v>478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64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  <c r="M60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65</v>
      </c>
      <c r="H61" s="7">
        <v>28</v>
      </c>
      <c r="I61" s="121">
        <v>4844</v>
      </c>
      <c r="J61" s="120">
        <v>4844</v>
      </c>
      <c r="K61" s="120">
        <v>4844</v>
      </c>
      <c r="L61" s="120">
        <v>4844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66</v>
      </c>
      <c r="H62" s="7">
        <v>29</v>
      </c>
      <c r="I62" s="121">
        <v>2112</v>
      </c>
      <c r="J62" s="120">
        <v>2112</v>
      </c>
      <c r="K62" s="120">
        <v>2111.7399999999998</v>
      </c>
      <c r="L62" s="120">
        <v>2111.7399999999998</v>
      </c>
      <c r="M62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67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68</v>
      </c>
      <c r="H64" s="7">
        <v>31</v>
      </c>
      <c r="I64" s="121">
        <v>6956</v>
      </c>
      <c r="J64" s="120">
        <v>6956</v>
      </c>
      <c r="K64" s="120">
        <v>6956</v>
      </c>
      <c r="L64" s="120">
        <v>6956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69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70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71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71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72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73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  <c r="M70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74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75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  <c r="M72"/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75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  <c r="M73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72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73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  <c r="M75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74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76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  <c r="M77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77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  <c r="M78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78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79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80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81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81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81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81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82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83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83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83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84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85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86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87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88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88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88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89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  <c r="M97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90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  <c r="M98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91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91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91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92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  <c r="M102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93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  <c r="M103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94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  <c r="M104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95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  <c r="M105"/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95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  <c r="M106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95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  <c r="M107"/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96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M108"/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97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  <c r="M109"/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97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  <c r="M110"/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97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  <c r="M111"/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98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3" hidden="1">
      <c r="A113" s="83">
        <v>2</v>
      </c>
      <c r="B113" s="49">
        <v>6</v>
      </c>
      <c r="C113" s="50"/>
      <c r="D113" s="51"/>
      <c r="E113" s="49"/>
      <c r="F113" s="85"/>
      <c r="G113" s="88" t="s">
        <v>99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3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100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100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100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101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3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102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103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  <c r="M11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103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  <c r="M120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103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  <c r="M121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103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  <c r="M122"/>
    </row>
    <row r="123" spans="1:13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104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  <c r="M123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104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  <c r="M124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104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  <c r="M125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104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  <c r="M126"/>
    </row>
    <row r="127" spans="1:13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105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  <c r="M127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105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  <c r="M128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105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  <c r="M12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105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  <c r="M130"/>
    </row>
    <row r="131" spans="1:13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106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  <c r="M131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106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  <c r="M132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106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  <c r="M133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107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  <c r="M134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108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  <c r="M135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108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  <c r="M136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108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  <c r="M137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108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  <c r="M138"/>
    </row>
    <row r="139" spans="1:13">
      <c r="A139" s="83">
        <v>2</v>
      </c>
      <c r="B139" s="49">
        <v>7</v>
      </c>
      <c r="C139" s="49"/>
      <c r="D139" s="50"/>
      <c r="E139" s="50"/>
      <c r="F139" s="52"/>
      <c r="G139" s="51" t="s">
        <v>109</v>
      </c>
      <c r="H139" s="90">
        <v>106</v>
      </c>
      <c r="I139" s="116">
        <f>SUM(I140+I145+I153)</f>
        <v>745</v>
      </c>
      <c r="J139" s="127">
        <f>SUM(J140+J145+J153)</f>
        <v>745</v>
      </c>
      <c r="K139" s="116">
        <f>SUM(K140+K145+K153)</f>
        <v>744.2</v>
      </c>
      <c r="L139" s="115">
        <f>SUM(L140+L145+L153)</f>
        <v>744.2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110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110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110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3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111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112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3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113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  <c r="M145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114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  <c r="M146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114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  <c r="M147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115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116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117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117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117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118</v>
      </c>
      <c r="H153" s="90">
        <v>120</v>
      </c>
      <c r="I153" s="116">
        <f t="shared" ref="I153:L154" si="15">I154</f>
        <v>745</v>
      </c>
      <c r="J153" s="127">
        <f t="shared" si="15"/>
        <v>745</v>
      </c>
      <c r="K153" s="116">
        <f t="shared" si="15"/>
        <v>744.2</v>
      </c>
      <c r="L153" s="115">
        <f t="shared" si="15"/>
        <v>744.2</v>
      </c>
    </row>
    <row r="154" spans="1:13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118</v>
      </c>
      <c r="H154" s="90">
        <v>121</v>
      </c>
      <c r="I154" s="125">
        <f t="shared" si="15"/>
        <v>745</v>
      </c>
      <c r="J154" s="133">
        <f t="shared" si="15"/>
        <v>745</v>
      </c>
      <c r="K154" s="125">
        <f t="shared" si="15"/>
        <v>744.2</v>
      </c>
      <c r="L154" s="124">
        <f t="shared" si="15"/>
        <v>744.2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118</v>
      </c>
      <c r="H155" s="90">
        <v>122</v>
      </c>
      <c r="I155" s="116">
        <f>SUM(I156:I157)</f>
        <v>745</v>
      </c>
      <c r="J155" s="127">
        <f>SUM(J156:J157)</f>
        <v>745</v>
      </c>
      <c r="K155" s="116">
        <f>SUM(K156:K157)</f>
        <v>744.2</v>
      </c>
      <c r="L155" s="115">
        <f>SUM(L156:L157)</f>
        <v>744.2</v>
      </c>
    </row>
    <row r="156" spans="1:13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119</v>
      </c>
      <c r="H156" s="90">
        <v>123</v>
      </c>
      <c r="I156" s="135">
        <v>745</v>
      </c>
      <c r="J156" s="135">
        <v>745</v>
      </c>
      <c r="K156" s="135">
        <v>744.2</v>
      </c>
      <c r="L156" s="135">
        <v>744.2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120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3" hidden="1">
      <c r="A158" s="83">
        <v>2</v>
      </c>
      <c r="B158" s="83">
        <v>8</v>
      </c>
      <c r="C158" s="49"/>
      <c r="D158" s="66"/>
      <c r="E158" s="54"/>
      <c r="F158" s="92"/>
      <c r="G158" s="59" t="s">
        <v>121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3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121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122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122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123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124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  <c r="M163"/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125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126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126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126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127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  <c r="M168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128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128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  <c r="M170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128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  <c r="M171"/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128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  <c r="M172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129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  <c r="M173"/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130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  <c r="M174"/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130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  <c r="M175"/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131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  <c r="M176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132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  <c r="M177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133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  <c r="M178"/>
    </row>
    <row r="179" spans="1:13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134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  <c r="M17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135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  <c r="M180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136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  <c r="M181"/>
    </row>
    <row r="182" spans="1:13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137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  <c r="M182"/>
    </row>
    <row r="183" spans="1:13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138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  <c r="M183"/>
    </row>
    <row r="184" spans="1:13" ht="76.5" customHeight="1">
      <c r="A184" s="49">
        <v>3</v>
      </c>
      <c r="B184" s="51"/>
      <c r="C184" s="49"/>
      <c r="D184" s="50"/>
      <c r="E184" s="50"/>
      <c r="F184" s="52"/>
      <c r="G184" s="88" t="s">
        <v>139</v>
      </c>
      <c r="H184" s="90">
        <v>151</v>
      </c>
      <c r="I184" s="115">
        <f>SUM(I185+I238+I303)</f>
        <v>726</v>
      </c>
      <c r="J184" s="127">
        <f>SUM(J185+J238+J303)</f>
        <v>726</v>
      </c>
      <c r="K184" s="116">
        <f>SUM(K185+K238+K303)</f>
        <v>726</v>
      </c>
      <c r="L184" s="115">
        <f>SUM(L185+L238+L303)</f>
        <v>726</v>
      </c>
      <c r="M184"/>
    </row>
    <row r="185" spans="1:13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140</v>
      </c>
      <c r="H185" s="90">
        <v>152</v>
      </c>
      <c r="I185" s="115">
        <f>SUM(I186+I209+I216+I228+I232)</f>
        <v>726</v>
      </c>
      <c r="J185" s="122">
        <f>SUM(J186+J209+J216+J228+J232)</f>
        <v>726</v>
      </c>
      <c r="K185" s="122">
        <f>SUM(K186+K209+K216+K228+K232)</f>
        <v>726</v>
      </c>
      <c r="L185" s="122">
        <f>SUM(L186+L209+L216+L228+L232)</f>
        <v>726</v>
      </c>
      <c r="M185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141</v>
      </c>
      <c r="H186" s="90">
        <v>153</v>
      </c>
      <c r="I186" s="122">
        <f>SUM(I187+I190+I195+I201+I206)</f>
        <v>726</v>
      </c>
      <c r="J186" s="127">
        <f>SUM(J187+J190+J195+J201+J206)</f>
        <v>726</v>
      </c>
      <c r="K186" s="116">
        <f>SUM(K187+K190+K195+K201+K206)</f>
        <v>726</v>
      </c>
      <c r="L186" s="115">
        <f>SUM(L187+L190+L195+L201+L206)</f>
        <v>726</v>
      </c>
      <c r="M186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142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142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142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143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143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144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145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146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  <c r="M194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147</v>
      </c>
      <c r="H195" s="90">
        <v>162</v>
      </c>
      <c r="I195" s="115">
        <f>I196</f>
        <v>726</v>
      </c>
      <c r="J195" s="127">
        <f>J196</f>
        <v>726</v>
      </c>
      <c r="K195" s="116">
        <f>K196</f>
        <v>726</v>
      </c>
      <c r="L195" s="115">
        <f>L196</f>
        <v>726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147</v>
      </c>
      <c r="H196" s="90">
        <v>163</v>
      </c>
      <c r="I196" s="115">
        <f>SUM(I197:I200)</f>
        <v>726</v>
      </c>
      <c r="J196" s="115">
        <f>SUM(J197:J200)</f>
        <v>726</v>
      </c>
      <c r="K196" s="115">
        <f>SUM(K197:K200)</f>
        <v>726</v>
      </c>
      <c r="L196" s="115">
        <f>SUM(L197:L200)</f>
        <v>726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148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149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150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3" ht="26.25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151</v>
      </c>
      <c r="H200" s="90">
        <v>167</v>
      </c>
      <c r="I200" s="140">
        <v>726</v>
      </c>
      <c r="J200" s="141">
        <v>726</v>
      </c>
      <c r="K200" s="121">
        <v>726</v>
      </c>
      <c r="L200" s="121">
        <v>726</v>
      </c>
      <c r="M200"/>
    </row>
    <row r="201" spans="1:13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152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152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153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154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  <c r="M204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155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156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  <c r="M206"/>
    </row>
    <row r="207" spans="1:13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156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  <c r="M207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156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  <c r="M208"/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157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  <c r="M20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157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  <c r="M210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157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  <c r="M211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158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  <c r="M212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159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160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  <c r="M214"/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161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162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163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  <c r="M217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163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  <c r="M218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163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  <c r="M21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164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164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165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166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  <c r="M223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167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168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  <c r="M225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169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164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170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  <c r="M228"/>
    </row>
    <row r="229" spans="1:13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170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  <c r="M22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171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  <c r="M230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171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  <c r="M231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172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  <c r="M232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172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  <c r="M233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172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  <c r="M234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173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174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175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  <c r="M237"/>
    </row>
    <row r="238" spans="1:13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176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  <c r="M238"/>
    </row>
    <row r="239" spans="1:13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177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  <c r="M23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178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179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3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179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3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180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3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181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3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182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3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183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3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184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3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185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186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186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3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187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  <c r="M251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188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  <c r="M252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189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  <c r="M253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189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  <c r="M254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190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  <c r="M255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191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  <c r="M256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192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192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193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  <c r="M25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194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  <c r="M260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195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195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3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195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196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196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3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196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197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197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198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  <c r="M26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199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  <c r="M270"/>
    </row>
    <row r="271" spans="1:13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200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  <c r="M271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201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179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179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202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181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182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183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184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203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204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  <c r="M281"/>
    </row>
    <row r="282" spans="1:13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204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  <c r="M282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205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  <c r="M283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206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  <c r="M284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207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  <c r="M285"/>
    </row>
    <row r="286" spans="1:13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207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  <c r="M286"/>
    </row>
    <row r="287" spans="1:13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208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  <c r="M287"/>
    </row>
    <row r="288" spans="1:13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209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  <c r="M288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210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210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211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  <c r="M291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212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  <c r="M292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213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213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213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196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196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3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196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197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197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198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  <c r="M301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199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  <c r="M302"/>
    </row>
    <row r="303" spans="1:13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214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  <c r="M303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215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  <c r="M304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201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179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179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202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181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182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183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184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203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3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216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3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216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217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  <c r="M316"/>
    </row>
    <row r="317" spans="1:13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218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219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  <c r="M318"/>
    </row>
    <row r="319" spans="1:13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219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  <c r="M31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220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  <c r="M320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221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  <c r="M321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222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222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223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224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225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3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225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226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196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196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196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227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227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228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  <c r="M334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229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  <c r="M335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230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  <c r="M336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178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178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179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202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181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182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183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184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203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216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216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217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  <c r="M348"/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218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219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  <c r="M350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219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  <c r="M351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220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  <c r="M352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221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  <c r="M353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222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3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222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223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231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225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3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225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225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196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196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3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196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227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3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227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228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  <c r="M366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229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  <c r="M367"/>
    </row>
    <row r="368" spans="1:13">
      <c r="A368" s="102"/>
      <c r="B368" s="102"/>
      <c r="C368" s="103"/>
      <c r="D368" s="104"/>
      <c r="E368" s="105"/>
      <c r="F368" s="106"/>
      <c r="G368" s="107" t="s">
        <v>232</v>
      </c>
      <c r="H368" s="90">
        <v>335</v>
      </c>
      <c r="I368" s="130">
        <f>SUM(I34+I184)</f>
        <v>195100</v>
      </c>
      <c r="J368" s="130">
        <f>SUM(J34+J184)</f>
        <v>195100</v>
      </c>
      <c r="K368" s="130">
        <f>SUM(K34+K184)</f>
        <v>195097.3</v>
      </c>
      <c r="L368" s="130">
        <f>SUM(L34+L184)</f>
        <v>195097.3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1" t="s">
        <v>239</v>
      </c>
      <c r="E370" s="151"/>
      <c r="F370" s="151"/>
      <c r="G370" s="151"/>
      <c r="H370" s="110"/>
      <c r="I370" s="111"/>
      <c r="J370" s="109"/>
      <c r="K370" s="151" t="s">
        <v>240</v>
      </c>
      <c r="L370" s="151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58" t="s">
        <v>235</v>
      </c>
      <c r="L371" s="158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1" t="s">
        <v>236</v>
      </c>
      <c r="E373" s="151"/>
      <c r="F373" s="151"/>
      <c r="G373" s="151"/>
      <c r="I373" s="14"/>
      <c r="K373" s="151" t="s">
        <v>237</v>
      </c>
      <c r="L373" s="151"/>
    </row>
    <row r="374" spans="1:12" ht="24.75" customHeight="1">
      <c r="A374" s="177" t="s">
        <v>238</v>
      </c>
      <c r="B374" s="177"/>
      <c r="C374" s="177"/>
      <c r="D374" s="177"/>
      <c r="E374" s="177"/>
      <c r="F374" s="177"/>
      <c r="G374" s="177"/>
      <c r="H374" s="112"/>
      <c r="I374" s="15" t="s">
        <v>234</v>
      </c>
      <c r="K374" s="158" t="s">
        <v>235</v>
      </c>
      <c r="L374" s="158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PMPC</cp:lastModifiedBy>
  <dcterms:created xsi:type="dcterms:W3CDTF">2022-03-30T11:04:35Z</dcterms:created>
  <dcterms:modified xsi:type="dcterms:W3CDTF">2024-01-09T11:59:50Z</dcterms:modified>
  <cp:category/>
</cp:coreProperties>
</file>