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<sst xmlns="http://schemas.openxmlformats.org/spreadsheetml/2006/main" count="393" uniqueCount="242">
  <si>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</si>
  <si>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</si>
  <si>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</si>
  <si>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</si>
  <si>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</si>
  <si>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</si>
  <si>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</si>
  <si>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</si>
  <si>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</si>
  <si>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</si>
  <si>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 xml:space="preserve"> mėn.</t>
  </si>
  <si>
    <t>(metinė, ketvirtinė)</t>
  </si>
  <si>
    <t>ATASKAITA</t>
  </si>
  <si>
    <t>2024.04.10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</si>
  <si>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</si>
  <si>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</si>
  <si>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</si>
  <si>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</si>
  <si>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</si>
  <si>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</si>
  <si>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</si>
  <si>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</si>
  <si>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</si>
  <si>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</si>
  <si>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</si>
  <si>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</si>
  <si>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</si>
  <si>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H</t>
  </si>
  <si>
    <t>Valstybės funkcijos</t>
  </si>
  <si>
    <t>09</t>
  </si>
  <si>
    <t>05</t>
  </si>
  <si>
    <t>01</t>
  </si>
  <si>
    <t>03</t>
  </si>
  <si>
    <t>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</si>
  <si>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</si>
  <si>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</si>
  <si>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</si>
  <si>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</si>
  <si>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</si>
  <si>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</si>
  <si>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</si>
  <si>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</si>
  <si>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</si>
  <si>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</si>
  <si>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</si>
  <si>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</si>
  <si>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</si>
  <si>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</si>
  <si>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</si>
  <si>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</si>
  <si>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</si>
  <si>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</si>
  <si>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</si>
  <si>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</si>
  <si>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</si>
  <si>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</si>
  <si>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</si>
  <si>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</si>
  <si>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</si>
  <si>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</si>
  <si>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</si>
  <si>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</si>
  <si>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</si>
  <si>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</si>
  <si>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</si>
  <si>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</si>
  <si>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</si>
  <si>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</si>
  <si>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</si>
  <si>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</si>
  <si>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</si>
  <si>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</si>
  <si>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</si>
  <si>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</si>
  <si>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</si>
  <si>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</si>
  <si>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</si>
  <si>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</si>
  <si>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</si>
  <si>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</si>
  <si>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</si>
  <si>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</si>
  <si>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</si>
  <si>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</si>
  <si>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</si>
  <si>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</si>
  <si>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</si>
  <si>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</si>
  <si>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</si>
  <si>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</si>
  <si>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</si>
  <si>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</si>
  <si>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</si>
  <si>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</si>
  <si>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</si>
  <si>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</si>
  <si>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</si>
  <si>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</si>
  <si>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</si>
  <si>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</si>
  <si>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</si>
  <si>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</si>
  <si>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</si>
  <si>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</si>
  <si>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</si>
  <si>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</si>
  <si>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</si>
  <si>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</si>
  <si>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</si>
  <si>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</si>
  <si>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</si>
  <si>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</si>
  <si>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</si>
  <si>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</si>
  <si>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</si>
  <si>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</si>
  <si>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</si>
  <si>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</si>
  <si>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</si>
  <si>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</si>
  <si>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</si>
  <si>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</si>
  <si>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</si>
  <si>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</si>
  <si>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</si>
  <si>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</si>
  <si>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</si>
  <si>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</si>
  <si>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</si>
  <si>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</si>
  <si>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</si>
  <si>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</si>
  <si>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</si>
  <si>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</si>
  <si>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</si>
  <si>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</si>
  <si>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</si>
  <si>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</si>
  <si>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</si>
  <si>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</si>
  <si>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</si>
  <si>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</si>
  <si>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</si>
  <si>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</si>
  <si>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</si>
  <si>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</si>
  <si>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</si>
  <si>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</si>
  <si>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</si>
  <si>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</si>
  <si>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</si>
  <si>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</si>
  <si>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</si>
  <si>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</si>
  <si>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</si>
  <si>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</si>
  <si>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</si>
  <si>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</si>
  <si>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</si>
  <si>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</si>
  <si>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</si>
  <si>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</si>
  <si>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</si>
  <si>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</si>
  <si>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</si>
  <si>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</si>
  <si>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</si>
  <si>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</si>
  <si>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</si>
  <si>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</si>
  <si>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</si>
  <si>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</si>
  <si>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</si>
  <si>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</si>
  <si>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</si>
  <si>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</si>
  <si>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</si>
  <si>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</si>
  <si>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</si>
  <si>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</si>
  <si>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</si>
  <si>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</si>
  <si>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</si>
  <si>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</si>
  <si>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</si>
  <si>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</si>
  <si>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</si>
  <si>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</si>
  <si>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</si>
  <si>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</si>
  <si>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</si>
  <si>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</si>
  <si>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</si>
  <si>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</si>
  <si>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</si>
  <si>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</si>
  <si>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</si>
  <si>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</si>
  <si>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</si>
  <si>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</si>
  <si>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</si>
  <si>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</si>
  <si>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</si>
  <si>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</si>
  <si>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</si>
  <si>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</si>
  <si>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</si>
  <si>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</si>
  <si>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</si>
  <si>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</si>
  <si>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</si>
  <si>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</si>
  <si>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</si>
  <si>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</si>
  <si>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</si>
  <si>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</si>
  <si>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</si>
  <si>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</si>
  <si>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</si>
  <si>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</si>
  <si>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</si>
  <si>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</si>
  <si>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</si>
  <si>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</si>
  <si>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</si>
  <si>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</si>
  <si>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</si>
  <si>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</si>
  <si>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</si>
  <si>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</si>
  <si>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</si>
  <si>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</si>
  <si>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</si>
  <si>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 laikinai einanti pareigas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</si>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</sst>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3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18" ht="11.25" customHeight="1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27387</v>
      </c>
      <c r="J35" s="144">
        <f>SUM(J36+J47+J67+J88+J95+J115+J141+J160+J170)</f>
        <v>7313</v>
      </c>
      <c r="K35" s="145">
        <f>SUM(K36+K47+K67+K88+K95+K115+K141+K160+K170)</f>
        <v>2134.04</v>
      </c>
      <c r="L35" s="144">
        <f>SUM(L36+L47+L67+L88+L95+L115+L141+L160+L170)</f>
        <v>2134.04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27387</v>
      </c>
      <c r="J36" s="144">
        <f>SUM(J37+J43)</f>
        <v>7313</v>
      </c>
      <c r="K36" s="146">
        <f>SUM(K37+K43)</f>
        <v>2134.04</v>
      </c>
      <c r="L36" s="147">
        <f>SUM(L37+L43)</f>
        <v>2134.04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27000</v>
      </c>
      <c r="J37" s="148">
        <f>SUM(J38)</f>
        <v>7214</v>
      </c>
      <c r="K37" s="149">
        <f>SUM(K38)</f>
        <v>2103.54</v>
      </c>
      <c r="L37" s="148">
        <f>SUM(L38)</f>
        <v>2103.54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27000</v>
      </c>
      <c r="J38" s="144">
        <f t="shared" ref="J38:L39" si="0">SUM(J39)</f>
        <v>7214</v>
      </c>
      <c r="K38" s="144">
        <f t="shared" si="0"/>
        <v>2103.54</v>
      </c>
      <c r="L38" s="144">
        <f t="shared" si="0"/>
        <v>2103.54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27000</v>
      </c>
      <c r="J39" s="149">
        <f t="shared" si="0"/>
        <v>7214</v>
      </c>
      <c r="K39" s="149">
        <f t="shared" si="0"/>
        <v>2103.54</v>
      </c>
      <c r="L39" s="149">
        <f t="shared" si="0"/>
        <v>2103.54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27000</v>
      </c>
      <c r="J40" s="151">
        <v>7214</v>
      </c>
      <c r="K40" s="151">
        <v>2103.54</v>
      </c>
      <c r="L40" s="151">
        <v>2103.54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387</v>
      </c>
      <c r="J43" s="148">
        <f t="shared" si="1"/>
        <v>99</v>
      </c>
      <c r="K43" s="149">
        <f t="shared" si="1"/>
        <v>30.5</v>
      </c>
      <c r="L43" s="148">
        <f t="shared" si="1"/>
        <v>30.5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387</v>
      </c>
      <c r="J44" s="148">
        <f t="shared" si="1"/>
        <v>99</v>
      </c>
      <c r="K44" s="148">
        <f t="shared" si="1"/>
        <v>30.5</v>
      </c>
      <c r="L44" s="148">
        <f t="shared" si="1"/>
        <v>30.5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387</v>
      </c>
      <c r="J45" s="148">
        <f t="shared" si="1"/>
        <v>99</v>
      </c>
      <c r="K45" s="148">
        <f t="shared" si="1"/>
        <v>30.5</v>
      </c>
      <c r="L45" s="148">
        <f t="shared" si="1"/>
        <v>30.5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387</v>
      </c>
      <c r="J46" s="151">
        <v>99</v>
      </c>
      <c r="K46" s="151">
        <v>30.5</v>
      </c>
      <c r="L46" s="151">
        <v>30.5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 t="shared" ref="I106:L107" si="7">I107</f>
        <v>0</v>
      </c>
      <c r="J106" s="160">
        <f t="shared" si="7"/>
        <v>0</v>
      </c>
      <c r="K106" s="149">
        <f t="shared" si="7"/>
        <v>0</v>
      </c>
      <c r="L106" s="148">
        <f t="shared" si="7"/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 t="shared" si="7"/>
        <v>0</v>
      </c>
      <c r="J107" s="160">
        <f t="shared" si="7"/>
        <v>0</v>
      </c>
      <c r="K107" s="149">
        <f t="shared" si="7"/>
        <v>0</v>
      </c>
      <c r="L107" s="148">
        <f t="shared" si="7"/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8"/>
        <v>0</v>
      </c>
      <c r="J117" s="160">
        <f t="shared" si="8"/>
        <v>0</v>
      </c>
      <c r="K117" s="149">
        <f t="shared" si="8"/>
        <v>0</v>
      </c>
      <c r="L117" s="148">
        <f t="shared" si="8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9">I122</f>
        <v>0</v>
      </c>
      <c r="J121" s="160">
        <f t="shared" si="9"/>
        <v>0</v>
      </c>
      <c r="K121" s="149">
        <f t="shared" si="9"/>
        <v>0</v>
      </c>
      <c r="L121" s="148">
        <f t="shared" si="9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9"/>
        <v>0</v>
      </c>
      <c r="J122" s="160">
        <f t="shared" si="9"/>
        <v>0</v>
      </c>
      <c r="K122" s="149">
        <f t="shared" si="9"/>
        <v>0</v>
      </c>
      <c r="L122" s="148">
        <f t="shared" si="9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9"/>
        <v>0</v>
      </c>
      <c r="J123" s="166">
        <f t="shared" si="9"/>
        <v>0</v>
      </c>
      <c r="K123" s="167">
        <f t="shared" si="9"/>
        <v>0</v>
      </c>
      <c r="L123" s="165">
        <f t="shared" si="9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10"/>
        <v>0</v>
      </c>
      <c r="J126" s="160">
        <f t="shared" si="10"/>
        <v>0</v>
      </c>
      <c r="K126" s="149">
        <f t="shared" si="10"/>
        <v>0</v>
      </c>
      <c r="L126" s="148">
        <f t="shared" si="10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10"/>
        <v>0</v>
      </c>
      <c r="J127" s="160">
        <f t="shared" si="10"/>
        <v>0</v>
      </c>
      <c r="K127" s="149">
        <f t="shared" si="10"/>
        <v>0</v>
      </c>
      <c r="L127" s="148">
        <f t="shared" si="10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1"/>
        <v>0</v>
      </c>
      <c r="J130" s="160">
        <f t="shared" si="11"/>
        <v>0</v>
      </c>
      <c r="K130" s="149">
        <f t="shared" si="11"/>
        <v>0</v>
      </c>
      <c r="L130" s="148">
        <f t="shared" si="11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1"/>
        <v>0</v>
      </c>
      <c r="J131" s="160">
        <f t="shared" si="11"/>
        <v>0</v>
      </c>
      <c r="K131" s="149">
        <f t="shared" si="11"/>
        <v>0</v>
      </c>
      <c r="L131" s="148">
        <f t="shared" si="11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2"/>
        <v>0</v>
      </c>
      <c r="J134" s="160">
        <f t="shared" si="12"/>
        <v>0</v>
      </c>
      <c r="K134" s="149">
        <f t="shared" si="12"/>
        <v>0</v>
      </c>
      <c r="L134" s="148">
        <f t="shared" si="12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2"/>
        <v>0</v>
      </c>
      <c r="J135" s="160">
        <f t="shared" si="12"/>
        <v>0</v>
      </c>
      <c r="K135" s="149">
        <f t="shared" si="12"/>
        <v>0</v>
      </c>
      <c r="L135" s="148">
        <f t="shared" si="12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4">I143</f>
        <v>0</v>
      </c>
      <c r="J142" s="160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4"/>
        <v>0</v>
      </c>
      <c r="J143" s="160">
        <f t="shared" si="14"/>
        <v>0</v>
      </c>
      <c r="K143" s="149">
        <f t="shared" si="14"/>
        <v>0</v>
      </c>
      <c r="L143" s="148">
        <f t="shared" si="14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5">I148</f>
        <v>0</v>
      </c>
      <c r="J147" s="163">
        <f t="shared" si="15"/>
        <v>0</v>
      </c>
      <c r="K147" s="164">
        <f t="shared" si="15"/>
        <v>0</v>
      </c>
      <c r="L147" s="155">
        <f t="shared" si="15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5"/>
        <v>0</v>
      </c>
      <c r="J148" s="160">
        <f t="shared" si="15"/>
        <v>0</v>
      </c>
      <c r="K148" s="149">
        <f t="shared" si="15"/>
        <v>0</v>
      </c>
      <c r="L148" s="148">
        <f t="shared" si="15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6">I156</f>
        <v>0</v>
      </c>
      <c r="J155" s="160">
        <f t="shared" si="16"/>
        <v>0</v>
      </c>
      <c r="K155" s="149">
        <f t="shared" si="16"/>
        <v>0</v>
      </c>
      <c r="L155" s="148">
        <f t="shared" si="16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6"/>
        <v>0</v>
      </c>
      <c r="J156" s="168">
        <f t="shared" si="16"/>
        <v>0</v>
      </c>
      <c r="K156" s="157">
        <f t="shared" si="16"/>
        <v>0</v>
      </c>
      <c r="L156" s="156">
        <f t="shared" si="16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7">I168</f>
        <v>0</v>
      </c>
      <c r="J167" s="160">
        <f t="shared" si="17"/>
        <v>0</v>
      </c>
      <c r="K167" s="149">
        <f t="shared" si="17"/>
        <v>0</v>
      </c>
      <c r="L167" s="148">
        <f t="shared" si="17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7"/>
        <v>0</v>
      </c>
      <c r="J168" s="160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8">I172</f>
        <v>0</v>
      </c>
      <c r="J171" s="160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8"/>
        <v>0</v>
      </c>
      <c r="J173" s="160">
        <f t="shared" si="18"/>
        <v>0</v>
      </c>
      <c r="K173" s="149">
        <f t="shared" si="18"/>
        <v>0</v>
      </c>
      <c r="L173" s="148">
        <f t="shared" si="18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20">I209</f>
        <v>0</v>
      </c>
      <c r="J208" s="160">
        <f t="shared" si="20"/>
        <v>0</v>
      </c>
      <c r="K208" s="149">
        <f t="shared" si="20"/>
        <v>0</v>
      </c>
      <c r="L208" s="148">
        <f t="shared" si="20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1"/>
        <v>0</v>
      </c>
      <c r="J212" s="160">
        <f t="shared" si="21"/>
        <v>0</v>
      </c>
      <c r="K212" s="149">
        <f t="shared" si="21"/>
        <v>0</v>
      </c>
      <c r="L212" s="148">
        <f t="shared" si="21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2"/>
        <v>0</v>
      </c>
      <c r="J220" s="160">
        <f t="shared" si="22"/>
        <v>0</v>
      </c>
      <c r="K220" s="149">
        <f t="shared" si="22"/>
        <v>0</v>
      </c>
      <c r="L220" s="148">
        <f t="shared" si="22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4"/>
        <v>0</v>
      </c>
      <c r="J232" s="160">
        <f t="shared" si="24"/>
        <v>0</v>
      </c>
      <c r="K232" s="149">
        <f t="shared" si="24"/>
        <v>0</v>
      </c>
      <c r="L232" s="149">
        <f t="shared" si="24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6">I264</f>
        <v>0</v>
      </c>
      <c r="J263" s="160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6"/>
        <v>0</v>
      </c>
      <c r="J264" s="160">
        <f t="shared" si="26"/>
        <v>0</v>
      </c>
      <c r="K264" s="149">
        <f t="shared" si="26"/>
        <v>0</v>
      </c>
      <c r="L264" s="149">
        <f t="shared" si="26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7">I267</f>
        <v>0</v>
      </c>
      <c r="J266" s="160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7"/>
        <v>0</v>
      </c>
      <c r="J267" s="160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8">I296</f>
        <v>0</v>
      </c>
      <c r="J295" s="160">
        <f t="shared" si="28"/>
        <v>0</v>
      </c>
      <c r="K295" s="149">
        <f t="shared" si="28"/>
        <v>0</v>
      </c>
      <c r="L295" s="149">
        <f t="shared" si="28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8"/>
        <v>0</v>
      </c>
      <c r="J296" s="160">
        <f t="shared" si="28"/>
        <v>0</v>
      </c>
      <c r="K296" s="149">
        <f t="shared" si="28"/>
        <v>0</v>
      </c>
      <c r="L296" s="149">
        <f t="shared" si="28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9">I299</f>
        <v>0</v>
      </c>
      <c r="J298" s="178">
        <f t="shared" si="29"/>
        <v>0</v>
      </c>
      <c r="K298" s="149">
        <f t="shared" si="29"/>
        <v>0</v>
      </c>
      <c r="L298" s="149">
        <f t="shared" si="29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9"/>
        <v>0</v>
      </c>
      <c r="J299" s="178">
        <f t="shared" si="29"/>
        <v>0</v>
      </c>
      <c r="K299" s="149">
        <f t="shared" si="29"/>
        <v>0</v>
      </c>
      <c r="L299" s="149">
        <f t="shared" si="29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30">I329</f>
        <v>0</v>
      </c>
      <c r="J328" s="178">
        <f t="shared" si="30"/>
        <v>0</v>
      </c>
      <c r="K328" s="149">
        <f t="shared" si="30"/>
        <v>0</v>
      </c>
      <c r="L328" s="149">
        <f t="shared" si="30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1">I332</f>
        <v>0</v>
      </c>
      <c r="J331" s="178">
        <f t="shared" si="31"/>
        <v>0</v>
      </c>
      <c r="K331" s="149">
        <f t="shared" si="31"/>
        <v>0</v>
      </c>
      <c r="L331" s="149">
        <f t="shared" si="31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1"/>
        <v>0</v>
      </c>
      <c r="J332" s="178">
        <f t="shared" si="31"/>
        <v>0</v>
      </c>
      <c r="K332" s="149">
        <f t="shared" si="31"/>
        <v>0</v>
      </c>
      <c r="L332" s="149">
        <f t="shared" si="31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3">I361</f>
        <v>0</v>
      </c>
      <c r="J360" s="160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4">I364</f>
        <v>0</v>
      </c>
      <c r="J363" s="160">
        <f t="shared" si="34"/>
        <v>0</v>
      </c>
      <c r="K363" s="149">
        <f t="shared" si="34"/>
        <v>0</v>
      </c>
      <c r="L363" s="149">
        <f t="shared" si="34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4"/>
        <v>0</v>
      </c>
      <c r="J364" s="160">
        <f t="shared" si="34"/>
        <v>0</v>
      </c>
      <c r="K364" s="149">
        <f t="shared" si="34"/>
        <v>0</v>
      </c>
      <c r="L364" s="149">
        <f t="shared" si="34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27387</v>
      </c>
      <c r="J370" s="183">
        <f>SUM(J35+J186)</f>
        <v>7313</v>
      </c>
      <c r="K370" s="183">
        <f>SUM(K35+K186)</f>
        <v>2134.04</v>
      </c>
      <c r="L370" s="183">
        <f>SUM(L35+L186)</f>
        <v>2134.04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233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234</v>
      </c>
      <c r="K372" s="222"/>
      <c r="L372" s="222"/>
    </row>
    <row r="373" spans="1:13" ht="18.75" customHeight="1">
      <c r="A373" s="139"/>
      <c r="B373" s="139"/>
      <c r="C373" s="139"/>
      <c r="D373" s="225" t="s">
        <v>235</v>
      </c>
      <c r="E373" s="225"/>
      <c r="F373" s="225"/>
      <c r="G373" s="225"/>
      <c r="H373" s="9"/>
      <c r="I373" s="140" t="s">
        <v>236</v>
      </c>
      <c r="K373" s="205" t="s">
        <v>237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238</v>
      </c>
      <c r="B375" s="224"/>
      <c r="C375" s="224"/>
      <c r="D375" s="224"/>
      <c r="E375" s="224"/>
      <c r="F375" s="224"/>
      <c r="G375" s="224"/>
      <c r="I375" s="141"/>
      <c r="J375" s="223" t="s">
        <v>239</v>
      </c>
      <c r="K375" s="223"/>
      <c r="L375" s="223"/>
    </row>
    <row r="376" spans="1:13" ht="33.75" customHeight="1">
      <c r="D376" s="206" t="s">
        <v>240</v>
      </c>
      <c r="E376" s="207"/>
      <c r="F376" s="207"/>
      <c r="G376" s="207"/>
      <c r="H376" s="142"/>
      <c r="I376" s="143" t="s">
        <v>236</v>
      </c>
      <c r="K376" s="205" t="s">
        <v>237</v>
      </c>
      <c r="L376" s="205"/>
    </row>
    <row r="377" spans="1:13" ht="7.5" customHeight="1"/>
    <row r="378" spans="1:13" ht="8.25" customHeight="1">
      <c r="H378" s="1" t="s">
        <v>241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2024-04-10T05:40:14Z</dcterms:modified>
  <cp:category/>
</cp:coreProperties>
</file>