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62913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<sst xmlns="http://schemas.openxmlformats.org/spreadsheetml/2006/main" count="384" uniqueCount="232">
  <si>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</si>
  <si>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</si>
  <si>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</si>
  <si>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</si>
  <si>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</si>
  <si>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</si>
  <si>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</si>
  <si>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</si>
  <si>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</si>
  <si>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</si>
  <si>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 xml:space="preserve"> mėn.</t>
  </si>
  <si>
    <t>(metinė, ketvirtinė)</t>
  </si>
  <si>
    <t>ATASKAITA</t>
  </si>
  <si>
    <t>2024.10.08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</si>
  <si>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</si>
  <si>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</si>
  <si>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</si>
  <si>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</si>
  <si>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</si>
  <si>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</si>
  <si>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304910414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</si>
  <si>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</si>
  <si>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</si>
  <si>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</si>
  <si>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</si>
  <si>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</si>
  <si>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</si>
  <si>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</si>
  <si>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</si>
  <si>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</si>
  <si>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</si>
  <si>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</si>
  <si>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</si>
  <si>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</si>
  <si>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</si>
  <si>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</si>
  <si>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</si>
  <si>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</si>
  <si>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</si>
  <si>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</si>
  <si>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</si>
  <si>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</si>
  <si>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</si>
  <si>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</si>
  <si>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</si>
  <si>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</si>
  <si>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</si>
  <si>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</si>
  <si>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</si>
  <si>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</si>
  <si>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</si>
  <si>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</si>
  <si>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</si>
  <si>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</si>
  <si>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</si>
  <si>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</si>
  <si>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</si>
  <si>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</si>
  <si>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</si>
  <si>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</si>
  <si>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</si>
  <si>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</si>
  <si>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</si>
  <si>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</si>
  <si>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</si>
  <si>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</si>
  <si>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</si>
  <si>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</si>
  <si>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</si>
  <si>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</si>
  <si>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</si>
  <si>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</si>
  <si>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</si>
  <si>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</si>
  <si>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</si>
  <si>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</si>
  <si>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</si>
  <si>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</si>
  <si>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</si>
  <si>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</si>
  <si>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</si>
  <si>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</si>
  <si>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</si>
  <si>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</si>
  <si>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</si>
  <si>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</si>
  <si>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</si>
  <si>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</si>
  <si>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</si>
  <si>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</si>
  <si>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</si>
  <si>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</si>
  <si>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</si>
  <si>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</si>
  <si>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</si>
  <si>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</si>
  <si>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</si>
  <si>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</si>
  <si>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</si>
  <si>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</si>
  <si>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</si>
  <si>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</si>
  <si>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</si>
  <si>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</si>
  <si>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</si>
  <si>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</si>
  <si>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</si>
  <si>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</si>
  <si>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</si>
  <si>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</si>
  <si>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</si>
  <si>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</si>
  <si>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</si>
  <si>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</si>
  <si>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</si>
  <si>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</si>
  <si>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</si>
  <si>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</si>
  <si>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</si>
  <si>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</si>
  <si>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</si>
  <si>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</si>
  <si>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</si>
  <si>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</si>
  <si>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</si>
  <si>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</si>
  <si>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</si>
  <si>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</si>
  <si>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</si>
  <si>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</si>
  <si>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</si>
  <si>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</si>
  <si>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</si>
  <si>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</si>
  <si>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</si>
  <si>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</si>
  <si>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</si>
  <si>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</si>
  <si>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</si>
  <si>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</si>
  <si>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</si>
  <si>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</si>
  <si>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</si>
  <si>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</si>
  <si>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</si>
  <si>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</si>
  <si>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</si>
  <si>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</si>
  <si>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</si>
  <si>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</si>
  <si>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</si>
  <si>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</si>
  <si>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</si>
  <si>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</si>
  <si>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</si>
  <si>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</si>
  <si>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</si>
  <si>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</si>
  <si>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</si>
  <si>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</si>
  <si>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</si>
  <si>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</si>
  <si>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</si>
  <si>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</si>
  <si>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</si>
  <si>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</si>
  <si>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</si>
  <si>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</si>
  <si>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</si>
  <si>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</si>
  <si>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</si>
  <si>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</si>
  <si>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</si>
  <si>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</si>
  <si>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</si>
  <si>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</si>
  <si>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</si>
  <si>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</si>
  <si>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</si>
  <si>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</si>
  <si>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</si>
  <si>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</si>
  <si>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</si>
  <si>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</si>
  <si>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</si>
  <si>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</si>
  <si>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</si>
  <si>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</si>
  <si>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</si>
  <si>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</si>
  <si>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</si>
  <si>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</si>
  <si>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</si>
  <si>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</si>
  <si>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</si>
  <si>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</si>
  <si>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</si>
  <si>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</si>
  <si>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</si>
  <si>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</si>
  <si>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</si>
  <si>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</si>
  <si>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</si>
  <si>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</si>
  <si>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</si>
  <si>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</si>
  <si>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</si>
  <si>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</si>
  <si>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</si>
  <si>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</si>
  <si>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</si>
  <si>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</si>
  <si>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</si>
  <si>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</si>
  <si>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</si>
  <si>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</si>
  <si>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</si>
  <si>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</si>
  <si>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</si>
  <si>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</si>
  <si>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</si>
  <si>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</si>
  <si>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</si>
  <si>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</si>
  <si>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</si>
  <si>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</si>
  <si>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</si>
  <si>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</si>
  <si>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</si>
  <si>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</si>
  <si>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Metodininkė, pavaduojanti direktorių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</si>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</sst>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62" workbookViewId="0">
      <selection activeCell="W370" sqref="W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/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15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1"/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19</v>
      </c>
      <c r="L27" s="37" t="s">
        <v>20</v>
      </c>
      <c r="M27" s="27"/>
    </row>
    <row r="28" spans="1:13" ht="12" customHeight="1">
      <c r="A28" s="201" t="s">
        <v>9</v>
      </c>
      <c r="B28" s="201"/>
      <c r="C28" s="201"/>
      <c r="D28" s="201"/>
      <c r="E28" s="201"/>
      <c r="F28" s="201"/>
      <c r="G28" s="201"/>
      <c r="H28" s="201"/>
      <c r="I28" s="201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23</v>
      </c>
      <c r="H30" s="191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208" t="s">
        <v>25</v>
      </c>
      <c r="B32" s="209"/>
      <c r="C32" s="209"/>
      <c r="D32" s="209"/>
      <c r="E32" s="209"/>
      <c r="F32" s="209"/>
      <c r="G32" s="212" t="s">
        <v>26</v>
      </c>
      <c r="H32" s="214" t="s">
        <v>27</v>
      </c>
      <c r="I32" s="216" t="s">
        <v>28</v>
      </c>
      <c r="J32" s="217"/>
      <c r="K32" s="218" t="s">
        <v>29</v>
      </c>
      <c r="L32" s="220" t="s">
        <v>30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31</v>
      </c>
      <c r="J33" s="51" t="s">
        <v>32</v>
      </c>
      <c r="K33" s="219"/>
      <c r="L33" s="221"/>
    </row>
    <row r="34" spans="1:18" ht="11.25" customHeight="1">
      <c r="A34" s="202" t="s">
        <v>33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347083</v>
      </c>
      <c r="J35" s="144">
        <f>SUM(J36+J47+J67+J88+J95+J115+J141+J160+J170)</f>
        <v>256660</v>
      </c>
      <c r="K35" s="145">
        <f>SUM(K36+K47+K67+K88+K95+K115+K141+K160+K170)</f>
        <v>218568.83</v>
      </c>
      <c r="L35" s="144">
        <f>SUM(L36+L47+L67+L88+L95+L115+L141+L160+L170)</f>
        <v>218354.56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290267</v>
      </c>
      <c r="J36" s="144">
        <f>SUM(J37+J43)</f>
        <v>213144</v>
      </c>
      <c r="K36" s="146">
        <f>SUM(K37+K43)</f>
        <v>192578.4</v>
      </c>
      <c r="L36" s="147">
        <f>SUM(L37+L43)</f>
        <v>192387.56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286040</v>
      </c>
      <c r="J37" s="148">
        <f>SUM(J38)</f>
        <v>210020</v>
      </c>
      <c r="K37" s="149">
        <f>SUM(K38)</f>
        <v>189741.24</v>
      </c>
      <c r="L37" s="148">
        <f>SUM(L38)</f>
        <v>189550.4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286040</v>
      </c>
      <c r="J38" s="144">
        <f t="shared" ref="J38:L39" si="0">SUM(J39)</f>
        <v>210020</v>
      </c>
      <c r="K38" s="144">
        <f t="shared" si="0"/>
        <v>189741.24</v>
      </c>
      <c r="L38" s="144">
        <f t="shared" si="0"/>
        <v>189550.4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286040</v>
      </c>
      <c r="J39" s="149">
        <f t="shared" si="0"/>
        <v>210020</v>
      </c>
      <c r="K39" s="149">
        <f t="shared" si="0"/>
        <v>189741.24</v>
      </c>
      <c r="L39" s="149">
        <f t="shared" si="0"/>
        <v>189550.4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286040</v>
      </c>
      <c r="J40" s="151">
        <v>210020</v>
      </c>
      <c r="K40" s="151">
        <v>189741.24</v>
      </c>
      <c r="L40" s="151">
        <v>189550.4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4227</v>
      </c>
      <c r="J43" s="148">
        <f t="shared" si="1"/>
        <v>3124</v>
      </c>
      <c r="K43" s="149">
        <f t="shared" si="1"/>
        <v>2837.16</v>
      </c>
      <c r="L43" s="148">
        <f t="shared" si="1"/>
        <v>2837.16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4227</v>
      </c>
      <c r="J44" s="148">
        <f t="shared" si="1"/>
        <v>3124</v>
      </c>
      <c r="K44" s="148">
        <f t="shared" si="1"/>
        <v>2837.16</v>
      </c>
      <c r="L44" s="148">
        <f t="shared" si="1"/>
        <v>2837.16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4227</v>
      </c>
      <c r="J45" s="148">
        <f t="shared" si="1"/>
        <v>3124</v>
      </c>
      <c r="K45" s="148">
        <f t="shared" si="1"/>
        <v>2837.16</v>
      </c>
      <c r="L45" s="148">
        <f t="shared" si="1"/>
        <v>2837.16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4227</v>
      </c>
      <c r="J46" s="151">
        <v>3124</v>
      </c>
      <c r="K46" s="151">
        <v>2837.16</v>
      </c>
      <c r="L46" s="151">
        <v>2837.16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52396</v>
      </c>
      <c r="J47" s="154">
        <f t="shared" si="2"/>
        <v>39446</v>
      </c>
      <c r="K47" s="153">
        <f t="shared" si="2"/>
        <v>25273.88</v>
      </c>
      <c r="L47" s="153">
        <f t="shared" si="2"/>
        <v>25250.45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52396</v>
      </c>
      <c r="J48" s="149">
        <f t="shared" si="2"/>
        <v>39446</v>
      </c>
      <c r="K48" s="148">
        <f t="shared" si="2"/>
        <v>25273.88</v>
      </c>
      <c r="L48" s="149">
        <f t="shared" si="2"/>
        <v>25250.45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52396</v>
      </c>
      <c r="J49" s="149">
        <f t="shared" si="2"/>
        <v>39446</v>
      </c>
      <c r="K49" s="155">
        <f t="shared" si="2"/>
        <v>25273.88</v>
      </c>
      <c r="L49" s="155">
        <f t="shared" si="2"/>
        <v>25250.45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52396</v>
      </c>
      <c r="J50" s="156">
        <f>SUM(J51:J66)</f>
        <v>39446</v>
      </c>
      <c r="K50" s="157">
        <f>SUM(K51:K66)</f>
        <v>25273.88</v>
      </c>
      <c r="L50" s="157">
        <f>SUM(L51:L66)</f>
        <v>25250.45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450</v>
      </c>
      <c r="J53" s="151">
        <v>350</v>
      </c>
      <c r="K53" s="151">
        <v>270.43</v>
      </c>
      <c r="L53" s="151">
        <v>270.43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5550</v>
      </c>
      <c r="J54" s="151">
        <v>4000</v>
      </c>
      <c r="K54" s="151">
        <v>3298.91</v>
      </c>
      <c r="L54" s="151">
        <v>3298.91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1668</v>
      </c>
      <c r="J56" s="151">
        <v>1568</v>
      </c>
      <c r="K56" s="151">
        <v>1366.28</v>
      </c>
      <c r="L56" s="151">
        <v>1366.28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3700</v>
      </c>
      <c r="J59" s="151">
        <v>3500</v>
      </c>
      <c r="K59" s="151">
        <v>490.05</v>
      </c>
      <c r="L59" s="151">
        <v>490.05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3540</v>
      </c>
      <c r="J60" s="151">
        <v>3240</v>
      </c>
      <c r="K60" s="151">
        <v>2589</v>
      </c>
      <c r="L60" s="151">
        <v>2589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4900</v>
      </c>
      <c r="J62" s="151">
        <v>2900</v>
      </c>
      <c r="K62" s="151">
        <v>2520.98</v>
      </c>
      <c r="L62" s="151">
        <v>2531.4299999999998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6200</v>
      </c>
      <c r="J63" s="151">
        <v>4500</v>
      </c>
      <c r="K63" s="151">
        <v>4293.05</v>
      </c>
      <c r="L63" s="151">
        <v>4196.25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26188</v>
      </c>
      <c r="J66" s="151">
        <v>19188</v>
      </c>
      <c r="K66" s="151">
        <v>10445.18</v>
      </c>
      <c r="L66" s="151">
        <v>10508.1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4420</v>
      </c>
      <c r="J141" s="160">
        <f>SUM(J142+J147+J155)</f>
        <v>4070</v>
      </c>
      <c r="K141" s="149">
        <f>SUM(K142+K147+K155)</f>
        <v>716.55</v>
      </c>
      <c r="L141" s="148">
        <f>SUM(L142+L147+L155)</f>
        <v>716.55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5">I156</f>
        <v>4420</v>
      </c>
      <c r="J155" s="160">
        <f t="shared" si="15"/>
        <v>4070</v>
      </c>
      <c r="K155" s="149">
        <f t="shared" si="15"/>
        <v>716.55</v>
      </c>
      <c r="L155" s="148">
        <f t="shared" si="15"/>
        <v>716.55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5"/>
        <v>4420</v>
      </c>
      <c r="J156" s="168">
        <f t="shared" si="15"/>
        <v>4070</v>
      </c>
      <c r="K156" s="157">
        <f t="shared" si="15"/>
        <v>716.55</v>
      </c>
      <c r="L156" s="156">
        <f t="shared" si="15"/>
        <v>716.55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4420</v>
      </c>
      <c r="J157" s="160">
        <f>SUM(J158:J159)</f>
        <v>4070</v>
      </c>
      <c r="K157" s="149">
        <f>SUM(K158:K159)</f>
        <v>716.55</v>
      </c>
      <c r="L157" s="148">
        <f>SUM(L158:L159)</f>
        <v>716.55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4420</v>
      </c>
      <c r="J158" s="170">
        <v>4070</v>
      </c>
      <c r="K158" s="170">
        <v>716.55</v>
      </c>
      <c r="L158" s="170">
        <v>716.55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1826</v>
      </c>
      <c r="L186" s="144">
        <f>SUM(L187+L240+L305)</f>
        <v>1826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1826</v>
      </c>
      <c r="L187" s="159">
        <f>SUM(L188+L211+L218+L230+L234)</f>
        <v>1826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1826</v>
      </c>
      <c r="L188" s="148">
        <f>SUM(L189+L192+L197+L203+L208)</f>
        <v>1826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1826</v>
      </c>
      <c r="L197" s="148">
        <f>L198</f>
        <v>1826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1826</v>
      </c>
      <c r="L198" s="148">
        <f>SUM(L199:L202)</f>
        <v>1826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2000</v>
      </c>
      <c r="J202" s="177">
        <v>2000</v>
      </c>
      <c r="K202" s="152">
        <v>1826</v>
      </c>
      <c r="L202" s="152">
        <v>1826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349083</v>
      </c>
      <c r="J370" s="183">
        <f>SUM(J35+J186)</f>
        <v>258660</v>
      </c>
      <c r="K370" s="183">
        <f>SUM(K35+K186)</f>
        <v>220394.83</v>
      </c>
      <c r="L370" s="183">
        <f>SUM(L35+L186)</f>
        <v>220180.56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230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231</v>
      </c>
      <c r="K372" s="222"/>
      <c r="L372" s="222"/>
    </row>
    <row r="373" spans="1:13" ht="18.75" customHeight="1">
      <c r="A373" s="139"/>
      <c r="B373" s="139"/>
      <c r="C373" s="139"/>
      <c r="D373" s="225" t="s">
        <v>223</v>
      </c>
      <c r="E373" s="225"/>
      <c r="F373" s="225"/>
      <c r="G373" s="225"/>
      <c r="H373" s="9"/>
      <c r="I373" s="140" t="s">
        <v>224</v>
      </c>
      <c r="K373" s="205" t="s">
        <v>225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226</v>
      </c>
      <c r="B375" s="224"/>
      <c r="C375" s="224"/>
      <c r="D375" s="224"/>
      <c r="E375" s="224"/>
      <c r="F375" s="224"/>
      <c r="G375" s="224"/>
      <c r="I375" s="141"/>
      <c r="J375" s="223" t="s">
        <v>227</v>
      </c>
      <c r="K375" s="223"/>
      <c r="L375" s="223"/>
    </row>
    <row r="376" spans="1:13" ht="33.75" customHeight="1">
      <c r="D376" s="206" t="s">
        <v>228</v>
      </c>
      <c r="E376" s="207"/>
      <c r="F376" s="207"/>
      <c r="G376" s="207"/>
      <c r="H376" s="142"/>
      <c r="I376" s="143" t="s">
        <v>224</v>
      </c>
      <c r="K376" s="205" t="s">
        <v>225</v>
      </c>
      <c r="L376" s="205"/>
    </row>
    <row r="377" spans="1:13" ht="7.5" customHeight="1"/>
    <row r="378" spans="1:13" ht="8.25" customHeight="1">
      <c r="H378" s="1" t="s">
        <v>229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2024-10-08T12:43:21Z</dcterms:modified>
  <cp:category/>
</cp:coreProperties>
</file>