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<sst xmlns="http://schemas.openxmlformats.org/spreadsheetml/2006/main" count="384" uniqueCount="232">
  <si>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</si>
  <si>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</si>
  <si>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</si>
  <si>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</si>
  <si>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</si>
  <si>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</si>
  <si>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</si>
  <si>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</si>
  <si>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</si>
  <si>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</si>
  <si>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</si>
  <si>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</si>
  <si>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</si>
  <si>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>2025.01.07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</si>
  <si>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</si>
  <si>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</si>
  <si>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</si>
  <si>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</si>
  <si>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</si>
  <si>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</si>
  <si>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304910414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</si>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</sst>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/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15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87"/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19</v>
      </c>
      <c r="L27" s="37" t="s">
        <v>20</v>
      </c>
      <c r="M27" s="27"/>
    </row>
    <row r="28" spans="1:13" ht="12" customHeight="1">
      <c r="A28" s="187" t="s">
        <v>9</v>
      </c>
      <c r="B28" s="187"/>
      <c r="C28" s="187"/>
      <c r="D28" s="187"/>
      <c r="E28" s="187"/>
      <c r="F28" s="187"/>
      <c r="G28" s="187"/>
      <c r="H28" s="187"/>
      <c r="I28" s="187"/>
      <c r="J28" s="38" t="s">
        <v>21</v>
      </c>
      <c r="K28" s="39"/>
      <c r="L28" s="35"/>
      <c r="M28" s="27"/>
    </row>
    <row r="29" spans="1:13" ht="12.75" customHeight="1">
      <c r="D29" s="36"/>
      <c r="E29" s="36"/>
      <c r="F29" s="36"/>
      <c r="G29" s="40" t="s">
        <v>22</v>
      </c>
      <c r="H29" s="41"/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23</v>
      </c>
      <c r="H30" s="216"/>
      <c r="I30" s="184"/>
      <c r="J30" s="185"/>
      <c r="K30" s="186"/>
      <c r="L30" s="186"/>
      <c r="M30" s="27"/>
    </row>
    <row r="31" spans="1:13" ht="14.25" customHeight="1">
      <c r="A31" s="44"/>
      <c r="B31" s="44"/>
      <c r="C31" s="44"/>
      <c r="D31" s="44"/>
      <c r="E31" s="44"/>
      <c r="F31" s="45"/>
      <c r="G31" s="46"/>
      <c r="I31" s="46"/>
      <c r="J31" s="46"/>
      <c r="K31" s="47"/>
      <c r="L31" s="48" t="s">
        <v>24</v>
      </c>
      <c r="M31" s="49"/>
    </row>
    <row r="32" spans="1:13" ht="24" customHeight="1">
      <c r="A32" s="194" t="s">
        <v>25</v>
      </c>
      <c r="B32" s="195"/>
      <c r="C32" s="195"/>
      <c r="D32" s="195"/>
      <c r="E32" s="195"/>
      <c r="F32" s="195"/>
      <c r="G32" s="198" t="s">
        <v>26</v>
      </c>
      <c r="H32" s="200" t="s">
        <v>27</v>
      </c>
      <c r="I32" s="202" t="s">
        <v>28</v>
      </c>
      <c r="J32" s="203"/>
      <c r="K32" s="204" t="s">
        <v>29</v>
      </c>
      <c r="L32" s="206" t="s">
        <v>30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31</v>
      </c>
      <c r="J33" s="51" t="s">
        <v>32</v>
      </c>
      <c r="K33" s="205"/>
      <c r="L33" s="207"/>
    </row>
    <row r="34" spans="1:18" ht="11.25" customHeight="1">
      <c r="A34" s="188" t="s">
        <v>33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34</v>
      </c>
      <c r="J34" s="55" t="s">
        <v>35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36</v>
      </c>
      <c r="H35" s="61">
        <v>1</v>
      </c>
      <c r="I35" s="144">
        <f>SUM(I36+I47+I67+I88+I95+I115+I141+I160+I170)</f>
        <v>357278.98</v>
      </c>
      <c r="J35" s="144">
        <f>SUM(J36+J47+J67+J88+J95+J115+J141+J160+J170)</f>
        <v>357278.98</v>
      </c>
      <c r="K35" s="145">
        <f>SUM(K36+K47+K67+K88+K95+K115+K141+K160+K170)</f>
        <v>348470.08</v>
      </c>
      <c r="L35" s="144">
        <f>SUM(L36+L47+L67+L88+L95+L115+L141+L160+L170)</f>
        <v>348470.08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37</v>
      </c>
      <c r="H36" s="61">
        <v>2</v>
      </c>
      <c r="I36" s="144">
        <f>SUM(I37+I43)</f>
        <v>305743.43</v>
      </c>
      <c r="J36" s="144">
        <f>SUM(J37+J43)</f>
        <v>305743.43</v>
      </c>
      <c r="K36" s="146">
        <f>SUM(K37+K43)</f>
        <v>299801.57</v>
      </c>
      <c r="L36" s="147">
        <f>SUM(L37+L43)</f>
        <v>299801.57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38</v>
      </c>
      <c r="H37" s="61">
        <v>3</v>
      </c>
      <c r="I37" s="148">
        <f>SUM(I38)</f>
        <v>301194.43</v>
      </c>
      <c r="J37" s="148">
        <f>SUM(J38)</f>
        <v>301194.43</v>
      </c>
      <c r="K37" s="149">
        <f>SUM(K38)</f>
        <v>295350.92</v>
      </c>
      <c r="L37" s="148">
        <f>SUM(L38)</f>
        <v>295350.92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38</v>
      </c>
      <c r="H38" s="61">
        <v>4</v>
      </c>
      <c r="I38" s="144">
        <f>SUM(I39+I41)</f>
        <v>301194.43</v>
      </c>
      <c r="J38" s="144">
        <f t="shared" ref="J38:L39" si="0">SUM(J39)</f>
        <v>301194.43</v>
      </c>
      <c r="K38" s="144">
        <f t="shared" si="0"/>
        <v>295350.92</v>
      </c>
      <c r="L38" s="144">
        <f t="shared" si="0"/>
        <v>295350.92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39</v>
      </c>
      <c r="H39" s="61">
        <v>5</v>
      </c>
      <c r="I39" s="149">
        <f>SUM(I40)</f>
        <v>301194.43</v>
      </c>
      <c r="J39" s="149">
        <f t="shared" si="0"/>
        <v>301194.43</v>
      </c>
      <c r="K39" s="149">
        <f t="shared" si="0"/>
        <v>295350.92</v>
      </c>
      <c r="L39" s="149">
        <f t="shared" si="0"/>
        <v>295350.92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39</v>
      </c>
      <c r="H40" s="61">
        <v>6</v>
      </c>
      <c r="I40" s="150">
        <v>301194.43</v>
      </c>
      <c r="J40" s="151">
        <v>301194.43</v>
      </c>
      <c r="K40" s="151">
        <v>295350.92</v>
      </c>
      <c r="L40" s="151">
        <v>295350.92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41</v>
      </c>
      <c r="H43" s="61">
        <v>9</v>
      </c>
      <c r="I43" s="149">
        <f t="shared" ref="I43:L45" si="1">I44</f>
        <v>4549</v>
      </c>
      <c r="J43" s="148">
        <f t="shared" si="1"/>
        <v>4549</v>
      </c>
      <c r="K43" s="149">
        <f t="shared" si="1"/>
        <v>4450.6499999999996</v>
      </c>
      <c r="L43" s="148">
        <f t="shared" si="1"/>
        <v>4450.6499999999996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41</v>
      </c>
      <c r="H44" s="61">
        <v>10</v>
      </c>
      <c r="I44" s="149">
        <f t="shared" si="1"/>
        <v>4549</v>
      </c>
      <c r="J44" s="148">
        <f t="shared" si="1"/>
        <v>4549</v>
      </c>
      <c r="K44" s="148">
        <f t="shared" si="1"/>
        <v>4450.6499999999996</v>
      </c>
      <c r="L44" s="148">
        <f t="shared" si="1"/>
        <v>4450.6499999999996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41</v>
      </c>
      <c r="H45" s="61">
        <v>11</v>
      </c>
      <c r="I45" s="148">
        <f t="shared" si="1"/>
        <v>4549</v>
      </c>
      <c r="J45" s="148">
        <f t="shared" si="1"/>
        <v>4549</v>
      </c>
      <c r="K45" s="148">
        <f t="shared" si="1"/>
        <v>4450.6499999999996</v>
      </c>
      <c r="L45" s="148">
        <f t="shared" si="1"/>
        <v>4450.6499999999996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41</v>
      </c>
      <c r="H46" s="61">
        <v>12</v>
      </c>
      <c r="I46" s="152">
        <v>4549</v>
      </c>
      <c r="J46" s="151">
        <v>4549</v>
      </c>
      <c r="K46" s="151">
        <v>4450.6499999999996</v>
      </c>
      <c r="L46" s="151">
        <v>4450.6499999999996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42</v>
      </c>
      <c r="H47" s="61">
        <v>13</v>
      </c>
      <c r="I47" s="153">
        <f t="shared" ref="I47:L49" si="2">I48</f>
        <v>47266</v>
      </c>
      <c r="J47" s="154">
        <f t="shared" si="2"/>
        <v>47266</v>
      </c>
      <c r="K47" s="153">
        <f t="shared" si="2"/>
        <v>44399.07</v>
      </c>
      <c r="L47" s="153">
        <f t="shared" si="2"/>
        <v>44399.07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42</v>
      </c>
      <c r="H48" s="61">
        <v>14</v>
      </c>
      <c r="I48" s="148">
        <f t="shared" si="2"/>
        <v>47266</v>
      </c>
      <c r="J48" s="149">
        <f t="shared" si="2"/>
        <v>47266</v>
      </c>
      <c r="K48" s="148">
        <f t="shared" si="2"/>
        <v>44399.07</v>
      </c>
      <c r="L48" s="149">
        <f t="shared" si="2"/>
        <v>44399.07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42</v>
      </c>
      <c r="H49" s="61">
        <v>15</v>
      </c>
      <c r="I49" s="148">
        <f t="shared" si="2"/>
        <v>47266</v>
      </c>
      <c r="J49" s="149">
        <f t="shared" si="2"/>
        <v>47266</v>
      </c>
      <c r="K49" s="155">
        <f t="shared" si="2"/>
        <v>44399.07</v>
      </c>
      <c r="L49" s="155">
        <f t="shared" si="2"/>
        <v>44399.07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42</v>
      </c>
      <c r="H50" s="61">
        <v>16</v>
      </c>
      <c r="I50" s="156">
        <f>SUM(I51:I66)</f>
        <v>47266</v>
      </c>
      <c r="J50" s="156">
        <f>SUM(J51:J66)</f>
        <v>47266</v>
      </c>
      <c r="K50" s="157">
        <f>SUM(K51:K66)</f>
        <v>44399.07</v>
      </c>
      <c r="L50" s="157">
        <f>SUM(L51:L66)</f>
        <v>44399.07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43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44</v>
      </c>
      <c r="H52" s="61">
        <v>18</v>
      </c>
      <c r="I52" s="151">
        <v>40</v>
      </c>
      <c r="J52" s="151">
        <v>40</v>
      </c>
      <c r="K52" s="151">
        <v>39.869999999999997</v>
      </c>
      <c r="L52" s="151">
        <v>39.869999999999997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45</v>
      </c>
      <c r="H53" s="61">
        <v>19</v>
      </c>
      <c r="I53" s="151">
        <v>643</v>
      </c>
      <c r="J53" s="151">
        <v>643</v>
      </c>
      <c r="K53" s="151">
        <v>642.55999999999995</v>
      </c>
      <c r="L53" s="151">
        <v>642.55999999999995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46</v>
      </c>
      <c r="H54" s="61">
        <v>20</v>
      </c>
      <c r="I54" s="151">
        <v>4777</v>
      </c>
      <c r="J54" s="151">
        <v>4777</v>
      </c>
      <c r="K54" s="151">
        <v>4776.34</v>
      </c>
      <c r="L54" s="151">
        <v>4776.34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47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48</v>
      </c>
      <c r="H56" s="61">
        <v>22</v>
      </c>
      <c r="I56" s="152">
        <v>1423</v>
      </c>
      <c r="J56" s="151">
        <v>1423</v>
      </c>
      <c r="K56" s="151">
        <v>1422.28</v>
      </c>
      <c r="L56" s="151">
        <v>1422.28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49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51</v>
      </c>
      <c r="H59" s="61">
        <v>25</v>
      </c>
      <c r="I59" s="152">
        <v>1201</v>
      </c>
      <c r="J59" s="151">
        <v>1201</v>
      </c>
      <c r="K59" s="151">
        <v>1200.32</v>
      </c>
      <c r="L59" s="151">
        <v>1200.32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52</v>
      </c>
      <c r="H60" s="61">
        <v>26</v>
      </c>
      <c r="I60" s="152">
        <v>3999</v>
      </c>
      <c r="J60" s="151">
        <v>3999</v>
      </c>
      <c r="K60" s="151">
        <v>3999</v>
      </c>
      <c r="L60" s="151">
        <v>3999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53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54</v>
      </c>
      <c r="H62" s="61">
        <v>28</v>
      </c>
      <c r="I62" s="152">
        <v>3540</v>
      </c>
      <c r="J62" s="151">
        <v>3540</v>
      </c>
      <c r="K62" s="151">
        <v>3540</v>
      </c>
      <c r="L62" s="151">
        <v>3540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55</v>
      </c>
      <c r="H63" s="61">
        <v>29</v>
      </c>
      <c r="I63" s="152">
        <v>6971</v>
      </c>
      <c r="J63" s="151">
        <v>6971</v>
      </c>
      <c r="K63" s="151">
        <v>6970.94</v>
      </c>
      <c r="L63" s="151">
        <v>6970.94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56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57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58</v>
      </c>
      <c r="H66" s="61">
        <v>32</v>
      </c>
      <c r="I66" s="152">
        <v>24672</v>
      </c>
      <c r="J66" s="151">
        <v>24672</v>
      </c>
      <c r="K66" s="151">
        <v>21807.759999999998</v>
      </c>
      <c r="L66" s="151">
        <v>21807.759999999998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59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63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64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65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65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63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64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66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67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68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69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73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73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73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74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75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76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77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78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78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78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79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83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84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85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85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85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86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87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87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87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88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89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93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93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93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93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94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94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94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94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95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95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95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95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96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96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96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97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98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98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98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98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99</v>
      </c>
      <c r="H141" s="61">
        <v>107</v>
      </c>
      <c r="I141" s="149">
        <f>SUM(I142+I147+I155)</f>
        <v>4269.55</v>
      </c>
      <c r="J141" s="160">
        <f>SUM(J142+J147+J155)</f>
        <v>4269.55</v>
      </c>
      <c r="K141" s="149">
        <f>SUM(K142+K147+K155)</f>
        <v>4269.4399999999996</v>
      </c>
      <c r="L141" s="148">
        <f>SUM(L142+L147+L155)</f>
        <v>4269.4399999999996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103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104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104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105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106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107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107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107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108</v>
      </c>
      <c r="H155" s="61">
        <v>121</v>
      </c>
      <c r="I155" s="149">
        <f t="shared" ref="I155:L156" si="15">I156</f>
        <v>4269.55</v>
      </c>
      <c r="J155" s="160">
        <f t="shared" si="15"/>
        <v>4269.55</v>
      </c>
      <c r="K155" s="149">
        <f t="shared" si="15"/>
        <v>4269.4399999999996</v>
      </c>
      <c r="L155" s="148">
        <f t="shared" si="15"/>
        <v>4269.4399999999996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108</v>
      </c>
      <c r="H156" s="61">
        <v>122</v>
      </c>
      <c r="I156" s="157">
        <f t="shared" si="15"/>
        <v>4269.55</v>
      </c>
      <c r="J156" s="168">
        <f t="shared" si="15"/>
        <v>4269.55</v>
      </c>
      <c r="K156" s="157">
        <f t="shared" si="15"/>
        <v>4269.4399999999996</v>
      </c>
      <c r="L156" s="156">
        <f t="shared" si="15"/>
        <v>4269.4399999999996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108</v>
      </c>
      <c r="H157" s="61">
        <v>123</v>
      </c>
      <c r="I157" s="149">
        <f>SUM(I158:I159)</f>
        <v>4269.55</v>
      </c>
      <c r="J157" s="160">
        <f>SUM(J158:J159)</f>
        <v>4269.55</v>
      </c>
      <c r="K157" s="149">
        <f>SUM(K158:K159)</f>
        <v>4269.4399999999996</v>
      </c>
      <c r="L157" s="148">
        <f>SUM(L158:L159)</f>
        <v>4269.4399999999996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109</v>
      </c>
      <c r="H158" s="61">
        <v>124</v>
      </c>
      <c r="I158" s="170">
        <v>4269.55</v>
      </c>
      <c r="J158" s="170">
        <v>4269.55</v>
      </c>
      <c r="K158" s="170">
        <v>4269.4399999999996</v>
      </c>
      <c r="L158" s="170">
        <v>4269.4399999999996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113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114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115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116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116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116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117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118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118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118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118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119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123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124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125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126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127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128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129</v>
      </c>
      <c r="H186" s="61">
        <v>152</v>
      </c>
      <c r="I186" s="144">
        <f>SUM(I187+I240+I305)</f>
        <v>1826</v>
      </c>
      <c r="J186" s="175">
        <f>SUM(J187+J240+J305)</f>
        <v>1826</v>
      </c>
      <c r="K186" s="145">
        <f>SUM(K187+K240+K305)</f>
        <v>1826</v>
      </c>
      <c r="L186" s="144">
        <f>SUM(L187+L240+L305)</f>
        <v>1826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130</v>
      </c>
      <c r="H187" s="61">
        <v>153</v>
      </c>
      <c r="I187" s="148">
        <f>SUM(I188+I211+I218+I230+I234)</f>
        <v>1826</v>
      </c>
      <c r="J187" s="159">
        <f>SUM(J188+J211+J218+J230+J234)</f>
        <v>1826</v>
      </c>
      <c r="K187" s="159">
        <f>SUM(K188+K211+K218+K230+K234)</f>
        <v>1826</v>
      </c>
      <c r="L187" s="159">
        <f>SUM(L188+L211+L218+L230+L234)</f>
        <v>1826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131</v>
      </c>
      <c r="H188" s="61">
        <v>154</v>
      </c>
      <c r="I188" s="159">
        <f>SUM(I189+I192+I197+I203+I208)</f>
        <v>1826</v>
      </c>
      <c r="J188" s="160">
        <f>SUM(J189+J192+J197+J203+J208)</f>
        <v>1826</v>
      </c>
      <c r="K188" s="149">
        <f>SUM(K189+K192+K197+K203+K208)</f>
        <v>1826</v>
      </c>
      <c r="L188" s="148">
        <f>SUM(L189+L192+L197+L203+L208)</f>
        <v>1826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133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133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134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135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136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137</v>
      </c>
      <c r="H197" s="61">
        <v>163</v>
      </c>
      <c r="I197" s="148">
        <f>I198</f>
        <v>1826</v>
      </c>
      <c r="J197" s="160">
        <f>J198</f>
        <v>1826</v>
      </c>
      <c r="K197" s="149">
        <f>K198</f>
        <v>1826</v>
      </c>
      <c r="L197" s="148">
        <f>L198</f>
        <v>1826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137</v>
      </c>
      <c r="H198" s="61">
        <v>164</v>
      </c>
      <c r="I198" s="148">
        <f>SUM(I199:I202)</f>
        <v>1826</v>
      </c>
      <c r="J198" s="148">
        <f>SUM(J199:J202)</f>
        <v>1826</v>
      </c>
      <c r="K198" s="148">
        <f>SUM(K199:K202)</f>
        <v>1826</v>
      </c>
      <c r="L198" s="148">
        <f>SUM(L199:L202)</f>
        <v>1826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138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139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141</v>
      </c>
      <c r="H202" s="61">
        <v>168</v>
      </c>
      <c r="I202" s="176">
        <v>1826</v>
      </c>
      <c r="J202" s="177">
        <v>1826</v>
      </c>
      <c r="K202" s="152">
        <v>1826</v>
      </c>
      <c r="L202" s="152">
        <v>1826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143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144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145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146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146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146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147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147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147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148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149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153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153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153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154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154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155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156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157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158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159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154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163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164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165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166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167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168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169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169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173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174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175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176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176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177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178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179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179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183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184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185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185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185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186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186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186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187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187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188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189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169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169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173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174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193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194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194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195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196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197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197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198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199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203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203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203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186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186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186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187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187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188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189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204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205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169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169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173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174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193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206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206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207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208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209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209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213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214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215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215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216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186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186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186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217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217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218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219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168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168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169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173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174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193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206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206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207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208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209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209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213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215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215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215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186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186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186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217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217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218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219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222</v>
      </c>
      <c r="H370" s="61">
        <v>336</v>
      </c>
      <c r="I370" s="183">
        <f>SUM(I35+I186)</f>
        <v>359104.98</v>
      </c>
      <c r="J370" s="183">
        <f>SUM(J35+J186)</f>
        <v>359104.98</v>
      </c>
      <c r="K370" s="183">
        <f>SUM(K35+K186)</f>
        <v>350296.08</v>
      </c>
      <c r="L370" s="183">
        <f>SUM(L35+L186)</f>
        <v>350296.08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223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224</v>
      </c>
      <c r="K372" s="208"/>
      <c r="L372" s="208"/>
    </row>
    <row r="373" spans="1:13" ht="18.75" customHeight="1">
      <c r="A373" s="139"/>
      <c r="B373" s="139"/>
      <c r="C373" s="139"/>
      <c r="D373" s="211" t="s">
        <v>225</v>
      </c>
      <c r="E373" s="211"/>
      <c r="F373" s="211"/>
      <c r="G373" s="211"/>
      <c r="H373" s="9"/>
      <c r="I373" s="140" t="s">
        <v>226</v>
      </c>
      <c r="K373" s="191" t="s">
        <v>227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228</v>
      </c>
      <c r="B375" s="210"/>
      <c r="C375" s="210"/>
      <c r="D375" s="210"/>
      <c r="E375" s="210"/>
      <c r="F375" s="210"/>
      <c r="G375" s="210"/>
      <c r="I375" s="141"/>
      <c r="J375" s="209" t="s">
        <v>229</v>
      </c>
      <c r="K375" s="209"/>
      <c r="L375" s="209"/>
    </row>
    <row r="376" spans="1:13" ht="33.75" customHeight="1">
      <c r="D376" s="192" t="s">
        <v>230</v>
      </c>
      <c r="E376" s="193"/>
      <c r="F376" s="193"/>
      <c r="G376" s="193"/>
      <c r="H376" s="142"/>
      <c r="I376" s="143" t="s">
        <v>226</v>
      </c>
      <c r="K376" s="191" t="s">
        <v>227</v>
      </c>
      <c r="L376" s="191"/>
    </row>
    <row r="377" spans="1:13" ht="7.5" customHeight="1"/>
    <row r="378" spans="1:13" ht="8.25" customHeight="1">
      <c r="H378" s="1" t="s">
        <v>231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2025-01-07T12:13:20Z</dcterms:modified>
  <cp:category/>
</cp:coreProperties>
</file>