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esktop\MOLĖTŲ ŠPT\ATASKAITOS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<sst xmlns="http://schemas.openxmlformats.org/spreadsheetml/2006/main" count="383" uniqueCount="231">
  <si>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</si>
  <si>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</si>
  <si>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</si>
  <si>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</si>
  <si>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Molėtų r. švietimo pagalbos tarnyba, 304910414, A. Jauniškio g. 1, 33140 Molėtai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</si>
  <si>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</si>
  <si>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</si>
  <si>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</si>
  <si>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</si>
  <si>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</si>
  <si>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</si>
  <si>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</si>
  <si>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2025.04.16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</si>
  <si>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</si>
  <si>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</si>
  <si>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</si>
  <si>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</si>
  <si>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</si>
  <si>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</si>
  <si>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304910414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</si>
  <si>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</si>
  <si>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</si>
  <si>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</si>
  <si>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</si>
  <si>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</si>
  <si>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</si>
  <si>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</si>
  <si>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</si>
  <si>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</si>
  <si>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</si>
  <si>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</si>
  <si>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</si>
  <si>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</si>
  <si>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</si>
  <si>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</si>
  <si>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</si>
  <si>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</si>
  <si>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</si>
  <si>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</si>
  <si>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</si>
  <si>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</si>
  <si>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</si>
  <si>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</si>
  <si>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</si>
  <si>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</si>
  <si>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</si>
  <si>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</si>
  <si>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</si>
  <si>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</si>
  <si>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</si>
  <si>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</si>
  <si>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</si>
  <si>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</si>
  <si>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</si>
  <si>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</si>
  <si>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</si>
  <si>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</si>
  <si>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</si>
  <si>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</si>
  <si>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</si>
  <si>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</si>
  <si>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</si>
  <si>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</si>
  <si>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</si>
  <si>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</si>
  <si>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</si>
  <si>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</si>
  <si>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</si>
  <si>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</si>
  <si>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</si>
  <si>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</si>
  <si>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</si>
  <si>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</si>
  <si>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</si>
  <si>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</si>
  <si>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</si>
  <si>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</si>
  <si>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</si>
  <si>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</si>
  <si>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</si>
  <si>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</si>
  <si>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</si>
  <si>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</si>
  <si>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</si>
  <si>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</si>
  <si>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</si>
  <si>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</si>
  <si>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</si>
  <si>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</si>
  <si>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</si>
  <si>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</si>
  <si>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</si>
  <si>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</si>
  <si>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</si>
  <si>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</si>
  <si>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</si>
  <si>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</si>
  <si>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</si>
  <si>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</si>
  <si>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</si>
  <si>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</si>
  <si>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</si>
  <si>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</si>
  <si>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</si>
  <si>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</si>
  <si>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</si>
  <si>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</si>
  <si>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</si>
  <si>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</si>
  <si>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</si>
  <si>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</si>
  <si>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</si>
  <si>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</si>
  <si>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</si>
  <si>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</si>
  <si>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</si>
  <si>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</si>
  <si>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</si>
  <si>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</si>
  <si>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</si>
  <si>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</si>
  <si>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</si>
  <si>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</si>
  <si>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</si>
  <si>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</si>
  <si>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</si>
  <si>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</si>
  <si>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</si>
  <si>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</si>
  <si>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</si>
  <si>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</si>
  <si>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</si>
  <si>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</si>
  <si>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</si>
  <si>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</si>
  <si>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</si>
  <si>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</si>
  <si>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</si>
  <si>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</si>
  <si>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</si>
  <si>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</si>
  <si>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</si>
  <si>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</si>
  <si>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</si>
  <si>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</si>
  <si>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</si>
  <si>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</si>
  <si>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</si>
  <si>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</si>
  <si>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</si>
  <si>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</si>
  <si>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</si>
  <si>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</si>
  <si>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</si>
  <si>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</si>
  <si>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</si>
  <si>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</si>
  <si>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</si>
  <si>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</si>
  <si>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</si>
  <si>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</si>
  <si>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</si>
  <si>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</si>
  <si>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</si>
  <si>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</si>
  <si>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</si>
  <si>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</si>
  <si>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</si>
  <si>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</si>
  <si>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</si>
  <si>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</si>
  <si>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</si>
  <si>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</si>
  <si>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</si>
  <si>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</si>
  <si>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</si>
  <si>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</si>
  <si>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</si>
  <si>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</si>
  <si>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</si>
  <si>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</si>
  <si>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</si>
  <si>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</si>
  <si>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</si>
  <si>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</si>
  <si>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</si>
  <si>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</si>
  <si>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</si>
  <si>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</si>
  <si>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</si>
  <si>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</si>
  <si>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</si>
  <si>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</si>
  <si>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</si>
  <si>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</si>
  <si>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</si>
  <si>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</si>
  <si>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</si>
  <si>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</si>
  <si>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</si>
  <si>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</si>
  <si>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</si>
  <si>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</si>
  <si>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</si>
  <si>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</si>
  <si>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</si>
  <si>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</si>
  <si>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</si>
  <si>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</si>
  <si>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</si>
  <si>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</si>
  <si>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</si>
  <si>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</si>
  <si>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</si>
  <si>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</si>
  <si>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</si>
  <si>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</si>
  <si>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</si>
  <si>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</si>
  <si>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</si>
  <si>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</si>
  <si>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</si>
  <si>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</si>
  <si>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Alma Vidžiūnienė</t>
  </si>
  <si>
    <t xml:space="preserve">      (įstaigos vadovo ar jo įgalioto asmens pareigų  pavadinimas)</t>
  </si>
  <si>
    <t>(parašas)</t>
  </si>
  <si>
    <t>(vardas ir pavardė)</t>
  </si>
  <si>
    <t>Vyr.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</si>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</sst>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214" t="s">
        <v>0</v>
      </c>
      <c r="K1" s="214"/>
      <c r="L1" s="214"/>
      <c r="M1" s="6"/>
      <c r="N1" s="7"/>
      <c r="O1" s="7"/>
      <c r="P1" s="7"/>
      <c r="Q1" s="7"/>
    </row>
    <row r="2" spans="1:17" ht="13.5" customHeight="1">
      <c r="H2" s="8"/>
      <c r="I2" s="188"/>
      <c r="J2" s="215" t="s">
        <v>1</v>
      </c>
      <c r="K2" s="215"/>
      <c r="L2" s="215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16" t="s">
        <v>3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17" t="s">
        <v>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6"/>
    </row>
    <row r="11" spans="1:17" ht="18.75" customHeight="1">
      <c r="A11" s="219" t="s">
        <v>5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21" t="s">
        <v>6</v>
      </c>
      <c r="H13" s="221"/>
      <c r="I13" s="221"/>
      <c r="J13" s="221"/>
      <c r="K13" s="221"/>
      <c r="L13" s="24"/>
      <c r="M13" s="6"/>
    </row>
    <row r="14" spans="1:17" ht="16.5" customHeight="1">
      <c r="A14" s="222" t="s">
        <v>7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6"/>
      <c r="P14" s="1" t="s">
        <v>8</v>
      </c>
    </row>
    <row r="15" spans="1:17" ht="15.75" customHeight="1">
      <c r="G15" s="223" t="s">
        <v>9</v>
      </c>
      <c r="H15" s="223"/>
      <c r="I15" s="223"/>
      <c r="J15" s="223"/>
      <c r="K15" s="223"/>
      <c r="M15" s="6"/>
    </row>
    <row r="16" spans="1:17" ht="12" customHeight="1">
      <c r="G16" s="224" t="s">
        <v>10</v>
      </c>
      <c r="H16" s="224"/>
      <c r="I16" s="224"/>
      <c r="J16" s="224"/>
      <c r="K16" s="224"/>
    </row>
    <row r="17" spans="1:13" ht="12" customHeight="1">
      <c r="B17" s="222" t="s">
        <v>11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</row>
    <row r="18" spans="1:13" ht="12" customHeight="1"/>
    <row r="19" spans="1:13" ht="12.75" customHeight="1">
      <c r="G19" s="223" t="s">
        <v>12</v>
      </c>
      <c r="H19" s="223"/>
      <c r="I19" s="223"/>
      <c r="J19" s="223"/>
      <c r="K19" s="223"/>
    </row>
    <row r="20" spans="1:13" ht="11.25" customHeight="1">
      <c r="G20" s="225" t="s">
        <v>13</v>
      </c>
      <c r="H20" s="225"/>
      <c r="I20" s="225"/>
      <c r="J20" s="225"/>
      <c r="K20" s="225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26"/>
      <c r="F22" s="226"/>
      <c r="G22" s="226"/>
      <c r="H22" s="226"/>
      <c r="I22" s="226"/>
      <c r="J22" s="226"/>
      <c r="K22" s="226"/>
      <c r="L22" s="9"/>
    </row>
    <row r="23" spans="1:13" ht="12" customHeight="1">
      <c r="A23" s="227" t="s">
        <v>14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7"/>
    </row>
    <row r="24" spans="1:13" ht="12" customHeight="1">
      <c r="F24" s="1"/>
      <c r="J24" s="28"/>
      <c r="K24" s="22"/>
      <c r="L24" s="29" t="s">
        <v>15</v>
      </c>
      <c r="M24" s="27"/>
    </row>
    <row r="25" spans="1:13" ht="11.25" customHeight="1">
      <c r="F25" s="1"/>
      <c r="J25" s="30" t="s">
        <v>16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17</v>
      </c>
      <c r="L26" s="35"/>
      <c r="M26" s="27"/>
    </row>
    <row r="27" spans="1:13" ht="12.75" customHeight="1">
      <c r="A27" s="189"/>
      <c r="B27" s="189"/>
      <c r="C27" s="189"/>
      <c r="D27" s="189"/>
      <c r="E27" s="189"/>
      <c r="F27" s="189"/>
      <c r="G27" s="189"/>
      <c r="H27" s="189"/>
      <c r="I27" s="189"/>
      <c r="J27" s="36"/>
      <c r="K27" s="34" t="s">
        <v>18</v>
      </c>
      <c r="L27" s="37" t="s">
        <v>19</v>
      </c>
      <c r="M27" s="27"/>
    </row>
    <row r="28" spans="1:13" ht="12" customHeight="1">
      <c r="A28" s="189" t="s">
        <v>8</v>
      </c>
      <c r="B28" s="189"/>
      <c r="C28" s="189"/>
      <c r="D28" s="189"/>
      <c r="E28" s="189"/>
      <c r="F28" s="189"/>
      <c r="G28" s="189"/>
      <c r="H28" s="189"/>
      <c r="I28" s="189"/>
      <c r="J28" s="38" t="s">
        <v>20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21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18" t="s">
        <v>22</v>
      </c>
      <c r="H30" s="218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23</v>
      </c>
      <c r="M31" s="49"/>
    </row>
    <row r="32" spans="1:13" ht="24" customHeight="1">
      <c r="A32" s="196" t="s">
        <v>24</v>
      </c>
      <c r="B32" s="197"/>
      <c r="C32" s="197"/>
      <c r="D32" s="197"/>
      <c r="E32" s="197"/>
      <c r="F32" s="197"/>
      <c r="G32" s="200" t="s">
        <v>25</v>
      </c>
      <c r="H32" s="202" t="s">
        <v>26</v>
      </c>
      <c r="I32" s="204" t="s">
        <v>27</v>
      </c>
      <c r="J32" s="205"/>
      <c r="K32" s="206" t="s">
        <v>28</v>
      </c>
      <c r="L32" s="208" t="s">
        <v>29</v>
      </c>
      <c r="M32" s="49"/>
    </row>
    <row r="33" spans="1:18" ht="46.5" customHeight="1">
      <c r="A33" s="198"/>
      <c r="B33" s="199"/>
      <c r="C33" s="199"/>
      <c r="D33" s="199"/>
      <c r="E33" s="199"/>
      <c r="F33" s="199"/>
      <c r="G33" s="201"/>
      <c r="H33" s="203"/>
      <c r="I33" s="50" t="s">
        <v>30</v>
      </c>
      <c r="J33" s="51" t="s">
        <v>31</v>
      </c>
      <c r="K33" s="207"/>
      <c r="L33" s="209"/>
    </row>
    <row r="34" spans="1:18" ht="11.25" customHeight="1">
      <c r="A34" s="190" t="s">
        <v>32</v>
      </c>
      <c r="B34" s="191"/>
      <c r="C34" s="191"/>
      <c r="D34" s="191"/>
      <c r="E34" s="191"/>
      <c r="F34" s="192"/>
      <c r="G34" s="52">
        <v>2</v>
      </c>
      <c r="H34" s="53">
        <v>3</v>
      </c>
      <c r="I34" s="54" t="s">
        <v>33</v>
      </c>
      <c r="J34" s="55" t="s">
        <v>34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35</v>
      </c>
      <c r="H35" s="61">
        <v>1</v>
      </c>
      <c r="I35" s="144">
        <f>SUM(I36+I47+I67+I88+I95+I115+I141+I160+I170)</f>
        <v>382600</v>
      </c>
      <c r="J35" s="144">
        <f>SUM(J36+J47+J67+J88+J95+J115+J141+J160+J170)</f>
        <v>98256</v>
      </c>
      <c r="K35" s="145">
        <f>SUM(K36+K47+K67+K88+K95+K115+K141+K160+K170)</f>
        <v>91754.28</v>
      </c>
      <c r="L35" s="144">
        <f>SUM(L36+L47+L67+L88+L95+L115+L141+L160+L170)</f>
        <v>91754.28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36</v>
      </c>
      <c r="H36" s="61">
        <v>2</v>
      </c>
      <c r="I36" s="144">
        <f>SUM(I37+I43)</f>
        <v>316100</v>
      </c>
      <c r="J36" s="144">
        <f>SUM(J37+J43)</f>
        <v>84556</v>
      </c>
      <c r="K36" s="146">
        <f>SUM(K37+K43)</f>
        <v>81586.070000000007</v>
      </c>
      <c r="L36" s="147">
        <f>SUM(L37+L43)</f>
        <v>81586.070000000007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37</v>
      </c>
      <c r="H37" s="61">
        <v>3</v>
      </c>
      <c r="I37" s="148">
        <f>SUM(I38)</f>
        <v>311487</v>
      </c>
      <c r="J37" s="148">
        <f>SUM(J38)</f>
        <v>83356</v>
      </c>
      <c r="K37" s="149">
        <f>SUM(K38)</f>
        <v>80400.490000000005</v>
      </c>
      <c r="L37" s="148">
        <f>SUM(L38)</f>
        <v>80400.490000000005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37</v>
      </c>
      <c r="H38" s="61">
        <v>4</v>
      </c>
      <c r="I38" s="144">
        <f>SUM(I39+I41)</f>
        <v>311487</v>
      </c>
      <c r="J38" s="144">
        <f t="shared" ref="J38:L39" si="0">SUM(J39)</f>
        <v>83356</v>
      </c>
      <c r="K38" s="144">
        <f t="shared" si="0"/>
        <v>80400.490000000005</v>
      </c>
      <c r="L38" s="144">
        <f t="shared" si="0"/>
        <v>80400.490000000005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38</v>
      </c>
      <c r="H39" s="61">
        <v>5</v>
      </c>
      <c r="I39" s="149">
        <f>SUM(I40)</f>
        <v>311487</v>
      </c>
      <c r="J39" s="149">
        <f t="shared" si="0"/>
        <v>83356</v>
      </c>
      <c r="K39" s="149">
        <f t="shared" si="0"/>
        <v>80400.490000000005</v>
      </c>
      <c r="L39" s="149">
        <f t="shared" si="0"/>
        <v>80400.490000000005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38</v>
      </c>
      <c r="H40" s="61">
        <v>6</v>
      </c>
      <c r="I40" s="150">
        <v>311487</v>
      </c>
      <c r="J40" s="151">
        <v>83356</v>
      </c>
      <c r="K40" s="151">
        <v>80400.490000000005</v>
      </c>
      <c r="L40" s="151">
        <v>80400.490000000005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39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39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40</v>
      </c>
      <c r="H43" s="61">
        <v>9</v>
      </c>
      <c r="I43" s="149">
        <f t="shared" ref="I43:L45" si="1">I44</f>
        <v>4613</v>
      </c>
      <c r="J43" s="148">
        <f t="shared" si="1"/>
        <v>1200</v>
      </c>
      <c r="K43" s="149">
        <f t="shared" si="1"/>
        <v>1185.58</v>
      </c>
      <c r="L43" s="148">
        <f t="shared" si="1"/>
        <v>1185.58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40</v>
      </c>
      <c r="H44" s="61">
        <v>10</v>
      </c>
      <c r="I44" s="149">
        <f t="shared" si="1"/>
        <v>4613</v>
      </c>
      <c r="J44" s="148">
        <f t="shared" si="1"/>
        <v>1200</v>
      </c>
      <c r="K44" s="148">
        <f t="shared" si="1"/>
        <v>1185.58</v>
      </c>
      <c r="L44" s="148">
        <f t="shared" si="1"/>
        <v>1185.58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40</v>
      </c>
      <c r="H45" s="61">
        <v>11</v>
      </c>
      <c r="I45" s="148">
        <f t="shared" si="1"/>
        <v>4613</v>
      </c>
      <c r="J45" s="148">
        <f t="shared" si="1"/>
        <v>1200</v>
      </c>
      <c r="K45" s="148">
        <f t="shared" si="1"/>
        <v>1185.58</v>
      </c>
      <c r="L45" s="148">
        <f t="shared" si="1"/>
        <v>1185.58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40</v>
      </c>
      <c r="H46" s="61">
        <v>12</v>
      </c>
      <c r="I46" s="152">
        <v>4613</v>
      </c>
      <c r="J46" s="151">
        <v>1200</v>
      </c>
      <c r="K46" s="151">
        <v>1185.58</v>
      </c>
      <c r="L46" s="151">
        <v>1185.58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41</v>
      </c>
      <c r="H47" s="61">
        <v>13</v>
      </c>
      <c r="I47" s="153">
        <f t="shared" ref="I47:L49" si="2">I48</f>
        <v>48200</v>
      </c>
      <c r="J47" s="154">
        <f t="shared" si="2"/>
        <v>12700</v>
      </c>
      <c r="K47" s="153">
        <f t="shared" si="2"/>
        <v>9768.5400000000009</v>
      </c>
      <c r="L47" s="153">
        <f t="shared" si="2"/>
        <v>9768.5400000000009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41</v>
      </c>
      <c r="H48" s="61">
        <v>14</v>
      </c>
      <c r="I48" s="148">
        <f t="shared" si="2"/>
        <v>48200</v>
      </c>
      <c r="J48" s="149">
        <f t="shared" si="2"/>
        <v>12700</v>
      </c>
      <c r="K48" s="148">
        <f t="shared" si="2"/>
        <v>9768.5400000000009</v>
      </c>
      <c r="L48" s="149">
        <f t="shared" si="2"/>
        <v>9768.5400000000009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41</v>
      </c>
      <c r="H49" s="61">
        <v>15</v>
      </c>
      <c r="I49" s="148">
        <f t="shared" si="2"/>
        <v>48200</v>
      </c>
      <c r="J49" s="149">
        <f t="shared" si="2"/>
        <v>12700</v>
      </c>
      <c r="K49" s="155">
        <f t="shared" si="2"/>
        <v>9768.5400000000009</v>
      </c>
      <c r="L49" s="155">
        <f t="shared" si="2"/>
        <v>9768.5400000000009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41</v>
      </c>
      <c r="H50" s="61">
        <v>16</v>
      </c>
      <c r="I50" s="156">
        <f>SUM(I51:I66)</f>
        <v>48200</v>
      </c>
      <c r="J50" s="156">
        <f>SUM(J51:J66)</f>
        <v>12700</v>
      </c>
      <c r="K50" s="157">
        <f>SUM(K51:K66)</f>
        <v>9768.5400000000009</v>
      </c>
      <c r="L50" s="157">
        <f>SUM(L51:L66)</f>
        <v>9768.5400000000009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43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44</v>
      </c>
      <c r="H53" s="61">
        <v>19</v>
      </c>
      <c r="I53" s="151">
        <v>400</v>
      </c>
      <c r="J53" s="151">
        <v>100</v>
      </c>
      <c r="K53" s="151">
        <v>100</v>
      </c>
      <c r="L53" s="151">
        <v>100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45</v>
      </c>
      <c r="H54" s="61">
        <v>20</v>
      </c>
      <c r="I54" s="151">
        <v>5600</v>
      </c>
      <c r="J54" s="151">
        <v>1500</v>
      </c>
      <c r="K54" s="151">
        <v>1344.73</v>
      </c>
      <c r="L54" s="151">
        <v>1344.73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47</v>
      </c>
      <c r="H56" s="61">
        <v>22</v>
      </c>
      <c r="I56" s="152">
        <v>500</v>
      </c>
      <c r="J56" s="151">
        <v>200</v>
      </c>
      <c r="K56" s="151">
        <v>112</v>
      </c>
      <c r="L56" s="151">
        <v>112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49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50</v>
      </c>
      <c r="H59" s="61">
        <v>25</v>
      </c>
      <c r="I59" s="152">
        <v>1000</v>
      </c>
      <c r="J59" s="151">
        <v>200</v>
      </c>
      <c r="K59" s="151">
        <v>157.30000000000001</v>
      </c>
      <c r="L59" s="151">
        <v>157.30000000000001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51</v>
      </c>
      <c r="H60" s="61">
        <v>26</v>
      </c>
      <c r="I60" s="152">
        <v>1300</v>
      </c>
      <c r="J60" s="151">
        <v>300</v>
      </c>
      <c r="K60" s="151">
        <v>29</v>
      </c>
      <c r="L60" s="151">
        <v>29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53</v>
      </c>
      <c r="H62" s="61">
        <v>28</v>
      </c>
      <c r="I62" s="152">
        <v>4900</v>
      </c>
      <c r="J62" s="151">
        <v>2000</v>
      </c>
      <c r="K62" s="151">
        <v>1291.8800000000001</v>
      </c>
      <c r="L62" s="151">
        <v>1291.8800000000001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54</v>
      </c>
      <c r="H63" s="61">
        <v>29</v>
      </c>
      <c r="I63" s="152">
        <v>7200</v>
      </c>
      <c r="J63" s="151">
        <v>1500</v>
      </c>
      <c r="K63" s="151">
        <v>1500</v>
      </c>
      <c r="L63" s="151">
        <v>1500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57</v>
      </c>
      <c r="H66" s="61">
        <v>32</v>
      </c>
      <c r="I66" s="152">
        <v>27100</v>
      </c>
      <c r="J66" s="151">
        <v>6700</v>
      </c>
      <c r="K66" s="151">
        <v>5233.63</v>
      </c>
      <c r="L66" s="151">
        <v>5233.63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59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69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79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89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89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89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92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92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92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93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93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93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94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94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94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95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95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95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97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97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97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98</v>
      </c>
      <c r="H141" s="61">
        <v>107</v>
      </c>
      <c r="I141" s="149">
        <f>SUM(I142+I147+I155)</f>
        <v>18300</v>
      </c>
      <c r="J141" s="160">
        <f>SUM(J142+J147+J155)</f>
        <v>1000</v>
      </c>
      <c r="K141" s="149">
        <f>SUM(K142+K147+K155)</f>
        <v>399.67</v>
      </c>
      <c r="L141" s="148">
        <f>SUM(L142+L147+L155)</f>
        <v>399.67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99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99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99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102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103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107</v>
      </c>
      <c r="H155" s="61">
        <v>121</v>
      </c>
      <c r="I155" s="149">
        <f t="shared" ref="I155:L156" si="15">I156</f>
        <v>18300</v>
      </c>
      <c r="J155" s="160">
        <f t="shared" si="15"/>
        <v>1000</v>
      </c>
      <c r="K155" s="149">
        <f t="shared" si="15"/>
        <v>399.67</v>
      </c>
      <c r="L155" s="148">
        <f t="shared" si="15"/>
        <v>399.67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107</v>
      </c>
      <c r="H156" s="61">
        <v>122</v>
      </c>
      <c r="I156" s="157">
        <f t="shared" si="15"/>
        <v>18300</v>
      </c>
      <c r="J156" s="168">
        <f t="shared" si="15"/>
        <v>1000</v>
      </c>
      <c r="K156" s="157">
        <f t="shared" si="15"/>
        <v>399.67</v>
      </c>
      <c r="L156" s="156">
        <f t="shared" si="15"/>
        <v>399.67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107</v>
      </c>
      <c r="H157" s="61">
        <v>123</v>
      </c>
      <c r="I157" s="149">
        <f>SUM(I158:I159)</f>
        <v>18300</v>
      </c>
      <c r="J157" s="160">
        <f>SUM(J158:J159)</f>
        <v>1000</v>
      </c>
      <c r="K157" s="149">
        <f>SUM(K158:K159)</f>
        <v>399.67</v>
      </c>
      <c r="L157" s="148">
        <f>SUM(L158:L159)</f>
        <v>399.67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108</v>
      </c>
      <c r="H158" s="61">
        <v>124</v>
      </c>
      <c r="I158" s="170">
        <v>18300</v>
      </c>
      <c r="J158" s="170">
        <v>1000</v>
      </c>
      <c r="K158" s="170">
        <v>399.67</v>
      </c>
      <c r="L158" s="170">
        <v>399.67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109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115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115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117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117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117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119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119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128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129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131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131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139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145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145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146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146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149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152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152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153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159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159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160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161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161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169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179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184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184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185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185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189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199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199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202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202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185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185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209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214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214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185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185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219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167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209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214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214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185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185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221</v>
      </c>
      <c r="H370" s="61">
        <v>336</v>
      </c>
      <c r="I370" s="183">
        <f>SUM(I35+I186)</f>
        <v>382600</v>
      </c>
      <c r="J370" s="183">
        <f>SUM(J35+J186)</f>
        <v>98256</v>
      </c>
      <c r="K370" s="183">
        <f>SUM(K35+K186)</f>
        <v>91754.28</v>
      </c>
      <c r="L370" s="183">
        <f>SUM(L35+L186)</f>
        <v>91754.28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12" t="s">
        <v>222</v>
      </c>
      <c r="B372" s="212"/>
      <c r="C372" s="212"/>
      <c r="D372" s="212"/>
      <c r="E372" s="212"/>
      <c r="F372" s="212"/>
      <c r="G372" s="212"/>
      <c r="H372" s="26"/>
      <c r="I372" s="138"/>
      <c r="J372" s="210" t="s">
        <v>223</v>
      </c>
      <c r="K372" s="210"/>
      <c r="L372" s="210"/>
    </row>
    <row r="373" spans="1:13" ht="18.75" customHeight="1">
      <c r="A373" s="139"/>
      <c r="B373" s="139"/>
      <c r="C373" s="139"/>
      <c r="D373" s="213" t="s">
        <v>224</v>
      </c>
      <c r="E373" s="213"/>
      <c r="F373" s="213"/>
      <c r="G373" s="213"/>
      <c r="H373" s="9"/>
      <c r="I373" s="140" t="s">
        <v>225</v>
      </c>
      <c r="K373" s="193" t="s">
        <v>226</v>
      </c>
      <c r="L373" s="193"/>
    </row>
    <row r="374" spans="1:13" ht="12.75" customHeight="1">
      <c r="I374" s="141"/>
      <c r="K374" s="141"/>
      <c r="L374" s="141"/>
    </row>
    <row r="375" spans="1:13" ht="15.75" customHeight="1">
      <c r="A375" s="212" t="s">
        <v>227</v>
      </c>
      <c r="B375" s="212"/>
      <c r="C375" s="212"/>
      <c r="D375" s="212"/>
      <c r="E375" s="212"/>
      <c r="F375" s="212"/>
      <c r="G375" s="212"/>
      <c r="I375" s="141"/>
      <c r="J375" s="211" t="s">
        <v>228</v>
      </c>
      <c r="K375" s="211"/>
      <c r="L375" s="211"/>
    </row>
    <row r="376" spans="1:13" ht="33.75" customHeight="1">
      <c r="D376" s="194" t="s">
        <v>229</v>
      </c>
      <c r="E376" s="195"/>
      <c r="F376" s="195"/>
      <c r="G376" s="195"/>
      <c r="H376" s="142"/>
      <c r="I376" s="143" t="s">
        <v>225</v>
      </c>
      <c r="K376" s="193" t="s">
        <v>226</v>
      </c>
      <c r="L376" s="193"/>
    </row>
    <row r="377" spans="1:13" ht="7.5" customHeight="1"/>
    <row r="378" spans="1:13" ht="8.25" customHeight="1">
      <c r="H378" s="1" t="s">
        <v>230</v>
      </c>
    </row>
  </sheetData>
  <mergeCells count="32"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2025-04-16T07:58:48Z</dcterms:modified>
  <cp:category/>
</cp:coreProperties>
</file>