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0" yWindow="0" windowWidth="24000" windowHeight="9030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70" i="1" l="1"/>
  <c r="K370" i="1"/>
  <c r="J370" i="1"/>
  <c r="I370" i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</calcChain>
</file>

<file path=xl/sharedStrings.xml><?xml version="1.0" encoding="utf-8"?>
<sst xmlns="http://schemas.openxmlformats.org/spreadsheetml/2006/main" count="390" uniqueCount="237">
  <si>
    <t>Biudžeto vykdymo ataskaitų rinkinių rengimo taisyklių</t>
  </si>
  <si>
    <t>1 priedas</t>
  </si>
  <si>
    <t xml:space="preserve">       </t>
  </si>
  <si>
    <t>(Biudžeto išlaidų sąmatos vykdymo 2025 m. kovo mėn. 31 d. ketvirčio, pusmečio, metų ataskaitos forma, Nr.2)</t>
  </si>
  <si>
    <t>Molėtų rajono savivaldybės viešoji biblioteka, 193010413, Inturkės 4, Molėtai</t>
  </si>
  <si>
    <t>(įstaigos pavadinimas, kodas Juridinių asmenų registre, adresas)</t>
  </si>
  <si>
    <t>BIUDŽETO IŠLAIDŲ SĄMATOS VYKDYMO</t>
  </si>
  <si>
    <t>2025 M. KOVO MĖN. 31 D.</t>
  </si>
  <si>
    <t xml:space="preserve"> </t>
  </si>
  <si>
    <t>1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</si>
  <si>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</si>
  <si>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</si>
  <si>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</si>
  <si>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Kultūrinės ir sportinės veiklos bei jos infrastruktūros programa</t>
  </si>
  <si>
    <t>(programos pavadinimas)</t>
  </si>
  <si>
    <t>Kodas</t>
  </si>
  <si>
    <t xml:space="preserve">              Ministerijos / Savivaldybės</t>
  </si>
  <si>
    <t>Departamento</t>
  </si>
  <si>
    <t>Bibliotekos</t>
  </si>
  <si>
    <t>Įstaigos</t>
  </si>
  <si>
    <t>193010413</t>
  </si>
  <si>
    <t>05.1.4.1.12. Molėtų rajono savivaldybės viešosios bibliotekos paslaugų kokybės užtikrinimas</t>
  </si>
  <si>
    <t>Programos</t>
  </si>
  <si>
    <t>5</t>
  </si>
  <si>
    <t>Finansavimo šaltinio</t>
  </si>
  <si>
    <t>Valstybės funkcijos</t>
  </si>
  <si>
    <t>08</t>
  </si>
  <si>
    <t>02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</si>
  <si>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</si>
  <si>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</si>
  <si>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</si>
  <si>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</si>
  <si>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</si>
  <si>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</si>
  <si>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</si>
  <si>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</si>
  <si>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</si>
  <si>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</si>
  <si>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</si>
  <si>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</si>
  <si>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</si>
  <si>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</si>
  <si>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</si>
  <si>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</si>
  <si>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</si>
  <si>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</si>
  <si>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</si>
  <si>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</si>
  <si>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</si>
  <si>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</si>
  <si>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</si>
  <si>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</si>
  <si>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</si>
  <si>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</si>
  <si>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</si>
  <si>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</si>
  <si>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</si>
  <si>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</si>
  <si>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</si>
  <si>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</si>
  <si>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</si>
  <si>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</si>
  <si>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</si>
  <si>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</si>
  <si>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</si>
  <si>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</si>
  <si>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</si>
  <si>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</si>
  <si>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</si>
  <si>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</si>
  <si>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</si>
  <si>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</si>
  <si>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</si>
  <si>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</si>
  <si>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</si>
  <si>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</si>
  <si>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</si>
  <si>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</si>
  <si>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</si>
  <si>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</si>
  <si>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</si>
  <si>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</si>
  <si>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</si>
  <si>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</si>
  <si>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</si>
  <si>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</si>
  <si>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</si>
  <si>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</si>
  <si>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</si>
  <si>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</si>
  <si>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</si>
  <si>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</si>
  <si>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</si>
  <si>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</si>
  <si>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</si>
  <si>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</si>
  <si>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</si>
  <si>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</si>
  <si>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</si>
  <si>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</si>
  <si>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</si>
  <si>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</si>
  <si>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</si>
  <si>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</si>
  <si>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</si>
  <si>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</si>
  <si>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</si>
  <si>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</si>
  <si>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</si>
  <si>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</si>
  <si>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</si>
  <si>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</si>
  <si>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</si>
  <si>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</si>
  <si>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</si>
  <si>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</si>
  <si>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</si>
  <si>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</si>
  <si>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</si>
  <si>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</si>
  <si>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</si>
  <si>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</si>
  <si>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</si>
  <si>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</si>
  <si>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</si>
  <si>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</si>
  <si>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</si>
  <si>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</si>
  <si>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</si>
  <si>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</si>
  <si>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</si>
  <si>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</si>
  <si>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</si>
  <si>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</si>
  <si>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</si>
  <si>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</si>
  <si>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</si>
  <si>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</si>
  <si>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</si>
  <si>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</si>
  <si>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</si>
  <si>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</si>
  <si>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</si>
  <si>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</si>
  <si>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</si>
  <si>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</si>
  <si>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</si>
  <si>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</si>
  <si>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</si>
  <si>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</si>
  <si>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</si>
  <si>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</si>
  <si>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</si>
  <si>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</si>
  <si>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</si>
  <si>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</si>
  <si>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</si>
  <si>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</si>
  <si>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</si>
  <si>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</si>
  <si>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</si>
  <si>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</si>
  <si>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</si>
  <si>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</si>
  <si>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</si>
  <si>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</si>
  <si>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</si>
  <si>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</si>
  <si>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</si>
  <si>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</si>
  <si>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</si>
  <si>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</si>
  <si>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</si>
  <si>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</si>
  <si>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</si>
  <si>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</si>
  <si>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</si>
  <si>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</si>
  <si>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</si>
  <si>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</si>
  <si>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</si>
  <si>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</si>
  <si>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</si>
  <si>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</si>
  <si>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</si>
  <si>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</si>
  <si>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</si>
  <si>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</si>
  <si>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</si>
  <si>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</si>
  <si>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</si>
  <si>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</si>
  <si>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</si>
  <si>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</si>
  <si>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</si>
  <si>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</si>
  <si>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</si>
  <si>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</si>
  <si>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</si>
  <si>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</si>
  <si>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</si>
  <si>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</si>
  <si>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</si>
  <si>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</si>
  <si>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</si>
  <si>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</si>
  <si>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</si>
  <si>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</si>
  <si>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</si>
  <si>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</si>
  <si>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</si>
  <si>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</si>
  <si>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</si>
  <si>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</si>
  <si>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</si>
  <si>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</si>
  <si>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</si>
  <si>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</si>
  <si>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</si>
  <si>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</si>
  <si>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</si>
  <si>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</si>
  <si>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</si>
  <si>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</si>
  <si>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</si>
  <si>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</si>
  <si>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</si>
  <si>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</si>
  <si>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Nijolė Stančikienė</t>
  </si>
  <si>
    <t xml:space="preserve">      (įstaigos vadovo ar jo įgalioto asmens pareigų  pavadinimas)</t>
  </si>
  <si>
    <t>(parašas)</t>
  </si>
  <si>
    <t>(vardas ir pavardė)</t>
  </si>
  <si>
    <t>Vyr.buhalterė</t>
  </si>
  <si>
    <t>Irutė Žvinienė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</si>
  <si>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</si>
  <si>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</si>
  <si>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2025.04.14 Nr.F15-12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</si>
</sst>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showZeros="0" tabSelected="1" topLeftCell="A16" workbookViewId="0">
      <selection activeCell="G19" sqref="G19:K1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189" t="s">
        <v>0</v>
      </c>
      <c r="K1" s="189"/>
      <c r="L1" s="189"/>
      <c r="M1" s="6"/>
      <c r="N1" s="7"/>
      <c r="O1" s="7"/>
      <c r="P1" s="7"/>
      <c r="Q1" s="7"/>
    </row>
    <row r="2" spans="1:17" ht="13.5" customHeight="1">
      <c r="H2" s="8"/>
      <c r="I2" s="188"/>
      <c r="J2" s="190" t="s">
        <v>1</v>
      </c>
      <c r="K2" s="190"/>
      <c r="L2" s="190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191" t="s">
        <v>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192" t="s">
        <v>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6"/>
    </row>
    <row r="11" spans="1:17" ht="18.75" customHeight="1">
      <c r="A11" s="194" t="s">
        <v>5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196" t="s">
        <v>6</v>
      </c>
      <c r="H13" s="196"/>
      <c r="I13" s="196"/>
      <c r="J13" s="196"/>
      <c r="K13" s="196"/>
      <c r="L13" s="24"/>
      <c r="M13" s="6"/>
    </row>
    <row r="14" spans="1:17" ht="16.5" customHeight="1">
      <c r="A14" s="197" t="s">
        <v>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6"/>
      <c r="P14" s="1" t="s">
        <v>8</v>
      </c>
    </row>
    <row r="15" spans="1:17" ht="15.75" customHeight="1">
      <c r="G15" s="198" t="s">
        <v>9</v>
      </c>
      <c r="H15" s="198"/>
      <c r="I15" s="198"/>
      <c r="J15" s="198"/>
      <c r="K15" s="198"/>
      <c r="M15" s="6"/>
    </row>
    <row r="16" spans="1:17" ht="12" customHeight="1">
      <c r="G16" s="199" t="s">
        <v>10</v>
      </c>
      <c r="H16" s="199"/>
      <c r="I16" s="199"/>
      <c r="J16" s="199"/>
      <c r="K16" s="199"/>
    </row>
    <row r="17" spans="1:13" ht="12" customHeight="1">
      <c r="B17" s="197" t="s">
        <v>11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3" ht="12" customHeight="1"/>
    <row r="19" spans="1:13" ht="12.75" customHeight="1">
      <c r="G19" s="198" t="s">
        <v>236</v>
      </c>
      <c r="H19" s="198"/>
      <c r="I19" s="198"/>
      <c r="J19" s="198"/>
      <c r="K19" s="198"/>
    </row>
    <row r="20" spans="1:13" ht="11.25" customHeight="1">
      <c r="G20" s="200" t="s">
        <v>12</v>
      </c>
      <c r="H20" s="200"/>
      <c r="I20" s="200"/>
      <c r="J20" s="200"/>
      <c r="K20" s="200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01" t="s">
        <v>13</v>
      </c>
      <c r="F22" s="201"/>
      <c r="G22" s="201"/>
      <c r="H22" s="201"/>
      <c r="I22" s="201"/>
      <c r="J22" s="201"/>
      <c r="K22" s="201"/>
      <c r="L22" s="9"/>
    </row>
    <row r="23" spans="1:13" ht="12" customHeight="1">
      <c r="A23" s="202" t="s">
        <v>14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7"/>
    </row>
    <row r="24" spans="1:13" ht="12" customHeight="1">
      <c r="F24" s="1"/>
      <c r="J24" s="28"/>
      <c r="K24" s="22"/>
      <c r="L24" s="29" t="s">
        <v>15</v>
      </c>
      <c r="M24" s="27"/>
    </row>
    <row r="25" spans="1:13" ht="11.25" customHeight="1">
      <c r="F25" s="1"/>
      <c r="J25" s="30" t="s">
        <v>16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17</v>
      </c>
      <c r="L26" s="35"/>
      <c r="M26" s="27"/>
    </row>
    <row r="27" spans="1:13" ht="12.75" customHeight="1">
      <c r="A27" s="203" t="s">
        <v>18</v>
      </c>
      <c r="B27" s="203"/>
      <c r="C27" s="203"/>
      <c r="D27" s="203"/>
      <c r="E27" s="203"/>
      <c r="F27" s="203"/>
      <c r="G27" s="203"/>
      <c r="H27" s="203"/>
      <c r="I27" s="203"/>
      <c r="J27" s="36"/>
      <c r="K27" s="34" t="s">
        <v>19</v>
      </c>
      <c r="L27" s="37" t="s">
        <v>20</v>
      </c>
      <c r="M27" s="27"/>
    </row>
    <row r="28" spans="1:13" ht="29.1" customHeight="1">
      <c r="A28" s="203" t="s">
        <v>21</v>
      </c>
      <c r="B28" s="203"/>
      <c r="C28" s="203"/>
      <c r="D28" s="203"/>
      <c r="E28" s="203"/>
      <c r="F28" s="203"/>
      <c r="G28" s="203"/>
      <c r="H28" s="203"/>
      <c r="I28" s="203"/>
      <c r="J28" s="38" t="s">
        <v>22</v>
      </c>
      <c r="K28" s="39" t="s">
        <v>23</v>
      </c>
      <c r="L28" s="35"/>
      <c r="M28" s="27"/>
    </row>
    <row r="29" spans="1:13" ht="12.75" customHeight="1">
      <c r="D29" s="36"/>
      <c r="E29" s="36"/>
      <c r="F29" s="36"/>
      <c r="G29" s="40" t="s">
        <v>24</v>
      </c>
      <c r="H29" s="41"/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193" t="s">
        <v>25</v>
      </c>
      <c r="H30" s="193"/>
      <c r="I30" s="184" t="s">
        <v>26</v>
      </c>
      <c r="J30" s="185" t="s">
        <v>27</v>
      </c>
      <c r="K30" s="186" t="s">
        <v>28</v>
      </c>
      <c r="L30" s="186" t="s">
        <v>28</v>
      </c>
      <c r="M30" s="27"/>
    </row>
    <row r="31" spans="1:13" ht="14.25" customHeight="1">
      <c r="A31" s="44"/>
      <c r="B31" s="44"/>
      <c r="C31" s="44"/>
      <c r="D31" s="44"/>
      <c r="E31" s="44"/>
      <c r="F31" s="45"/>
      <c r="G31" s="46"/>
      <c r="I31" s="46"/>
      <c r="J31" s="46"/>
      <c r="K31" s="47"/>
      <c r="L31" s="48" t="s">
        <v>29</v>
      </c>
      <c r="M31" s="49"/>
    </row>
    <row r="32" spans="1:13" ht="24" customHeight="1">
      <c r="A32" s="210" t="s">
        <v>30</v>
      </c>
      <c r="B32" s="211"/>
      <c r="C32" s="211"/>
      <c r="D32" s="211"/>
      <c r="E32" s="211"/>
      <c r="F32" s="211"/>
      <c r="G32" s="214" t="s">
        <v>31</v>
      </c>
      <c r="H32" s="216" t="s">
        <v>32</v>
      </c>
      <c r="I32" s="218" t="s">
        <v>33</v>
      </c>
      <c r="J32" s="219"/>
      <c r="K32" s="220" t="s">
        <v>34</v>
      </c>
      <c r="L32" s="222" t="s">
        <v>35</v>
      </c>
      <c r="M32" s="49"/>
    </row>
    <row r="33" spans="1:18" ht="46.5" customHeight="1">
      <c r="A33" s="212"/>
      <c r="B33" s="213"/>
      <c r="C33" s="213"/>
      <c r="D33" s="213"/>
      <c r="E33" s="213"/>
      <c r="F33" s="213"/>
      <c r="G33" s="215"/>
      <c r="H33" s="217"/>
      <c r="I33" s="50" t="s">
        <v>36</v>
      </c>
      <c r="J33" s="51" t="s">
        <v>37</v>
      </c>
      <c r="K33" s="221"/>
      <c r="L33" s="223"/>
    </row>
    <row r="34" spans="1:18" ht="11.25" customHeight="1">
      <c r="A34" s="204" t="s">
        <v>38</v>
      </c>
      <c r="B34" s="205"/>
      <c r="C34" s="205"/>
      <c r="D34" s="205"/>
      <c r="E34" s="205"/>
      <c r="F34" s="206"/>
      <c r="G34" s="52">
        <v>2</v>
      </c>
      <c r="H34" s="53">
        <v>3</v>
      </c>
      <c r="I34" s="54" t="s">
        <v>39</v>
      </c>
      <c r="J34" s="55" t="s">
        <v>23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40</v>
      </c>
      <c r="H35" s="61">
        <v>1</v>
      </c>
      <c r="I35" s="144">
        <f>SUM(I36+I47+I67+I88+I95+I115+I141+I160+I170)</f>
        <v>869688</v>
      </c>
      <c r="J35" s="144">
        <f>SUM(J36+J47+J67+J88+J95+J115+J141+J160+J170)</f>
        <v>192488</v>
      </c>
      <c r="K35" s="145">
        <f>SUM(K36+K47+K67+K88+K95+K115+K141+K160+K170)</f>
        <v>145513.01999999999</v>
      </c>
      <c r="L35" s="144">
        <f>SUM(L36+L47+L67+L88+L95+L115+L141+L160+L170)</f>
        <v>145391.01</v>
      </c>
    </row>
    <row r="36" spans="1:18" ht="16.5" customHeight="1">
      <c r="A36" s="57">
        <v>2</v>
      </c>
      <c r="B36" s="63">
        <v>1</v>
      </c>
      <c r="C36" s="64"/>
      <c r="D36" s="65"/>
      <c r="E36" s="66"/>
      <c r="F36" s="67"/>
      <c r="G36" s="68" t="s">
        <v>41</v>
      </c>
      <c r="H36" s="61">
        <v>2</v>
      </c>
      <c r="I36" s="144">
        <f>SUM(I37+I43)</f>
        <v>755100</v>
      </c>
      <c r="J36" s="144">
        <f>SUM(J37+J43)</f>
        <v>153100</v>
      </c>
      <c r="K36" s="146">
        <f>SUM(K37+K43)</f>
        <v>117747.3</v>
      </c>
      <c r="L36" s="147">
        <f>SUM(L37+L43)</f>
        <v>117747.3</v>
      </c>
      <c r="M36"/>
    </row>
    <row r="37" spans="1:18" ht="14.25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42</v>
      </c>
      <c r="H37" s="61">
        <v>3</v>
      </c>
      <c r="I37" s="148">
        <f>SUM(I38)</f>
        <v>742500</v>
      </c>
      <c r="J37" s="148">
        <f>SUM(J38)</f>
        <v>150500</v>
      </c>
      <c r="K37" s="149">
        <f>SUM(K38)</f>
        <v>115214.32</v>
      </c>
      <c r="L37" s="148">
        <f>SUM(L38)</f>
        <v>115214.32</v>
      </c>
      <c r="M37"/>
      <c r="Q37" s="9"/>
    </row>
    <row r="38" spans="1:18" ht="13.5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42</v>
      </c>
      <c r="H38" s="61">
        <v>4</v>
      </c>
      <c r="I38" s="144">
        <f>SUM(I39+I41)</f>
        <v>742500</v>
      </c>
      <c r="J38" s="144">
        <f t="shared" ref="J38:L39" si="0">SUM(J39)</f>
        <v>150500</v>
      </c>
      <c r="K38" s="144">
        <f t="shared" si="0"/>
        <v>115214.32</v>
      </c>
      <c r="L38" s="144">
        <f t="shared" si="0"/>
        <v>115214.32</v>
      </c>
      <c r="M38"/>
      <c r="Q38" s="75"/>
    </row>
    <row r="39" spans="1:18" ht="14.25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43</v>
      </c>
      <c r="H39" s="61">
        <v>5</v>
      </c>
      <c r="I39" s="149">
        <f>SUM(I40)</f>
        <v>742500</v>
      </c>
      <c r="J39" s="149">
        <f t="shared" si="0"/>
        <v>150500</v>
      </c>
      <c r="K39" s="149">
        <f t="shared" si="0"/>
        <v>115214.32</v>
      </c>
      <c r="L39" s="149">
        <f t="shared" si="0"/>
        <v>115214.32</v>
      </c>
      <c r="M39"/>
      <c r="Q39" s="75"/>
    </row>
    <row r="40" spans="1:18" ht="14.25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43</v>
      </c>
      <c r="H40" s="61">
        <v>6</v>
      </c>
      <c r="I40" s="150">
        <v>742500</v>
      </c>
      <c r="J40" s="151">
        <v>150500</v>
      </c>
      <c r="K40" s="151">
        <v>115214.32</v>
      </c>
      <c r="L40" s="151">
        <v>115214.32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44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44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45</v>
      </c>
      <c r="H43" s="61">
        <v>9</v>
      </c>
      <c r="I43" s="149">
        <f t="shared" ref="I43:L45" si="1">I44</f>
        <v>12600</v>
      </c>
      <c r="J43" s="148">
        <f t="shared" si="1"/>
        <v>2600</v>
      </c>
      <c r="K43" s="149">
        <f t="shared" si="1"/>
        <v>2532.98</v>
      </c>
      <c r="L43" s="148">
        <f t="shared" si="1"/>
        <v>2532.98</v>
      </c>
      <c r="M43"/>
      <c r="Q43" s="75"/>
    </row>
    <row r="44" spans="1:18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45</v>
      </c>
      <c r="H44" s="61">
        <v>10</v>
      </c>
      <c r="I44" s="149">
        <f t="shared" si="1"/>
        <v>12600</v>
      </c>
      <c r="J44" s="148">
        <f t="shared" si="1"/>
        <v>2600</v>
      </c>
      <c r="K44" s="148">
        <f t="shared" si="1"/>
        <v>2532.98</v>
      </c>
      <c r="L44" s="148">
        <f t="shared" si="1"/>
        <v>2532.98</v>
      </c>
      <c r="Q44" s="9"/>
    </row>
    <row r="45" spans="1:18" ht="13.5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45</v>
      </c>
      <c r="H45" s="61">
        <v>11</v>
      </c>
      <c r="I45" s="148">
        <f t="shared" si="1"/>
        <v>12600</v>
      </c>
      <c r="J45" s="148">
        <f t="shared" si="1"/>
        <v>2600</v>
      </c>
      <c r="K45" s="148">
        <f t="shared" si="1"/>
        <v>2532.98</v>
      </c>
      <c r="L45" s="148">
        <f t="shared" si="1"/>
        <v>2532.98</v>
      </c>
      <c r="M45"/>
      <c r="Q45" s="75"/>
    </row>
    <row r="46" spans="1:18" ht="14.25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45</v>
      </c>
      <c r="H46" s="61">
        <v>12</v>
      </c>
      <c r="I46" s="152">
        <v>12600</v>
      </c>
      <c r="J46" s="151">
        <v>2600</v>
      </c>
      <c r="K46" s="151">
        <v>2532.98</v>
      </c>
      <c r="L46" s="151">
        <v>2532.98</v>
      </c>
      <c r="M46"/>
      <c r="Q46" s="75"/>
    </row>
    <row r="47" spans="1:18" ht="26.25" customHeight="1">
      <c r="A47" s="76">
        <v>2</v>
      </c>
      <c r="B47" s="77">
        <v>2</v>
      </c>
      <c r="C47" s="64"/>
      <c r="D47" s="65"/>
      <c r="E47" s="66"/>
      <c r="F47" s="67"/>
      <c r="G47" s="68" t="s">
        <v>46</v>
      </c>
      <c r="H47" s="61">
        <v>13</v>
      </c>
      <c r="I47" s="153">
        <f t="shared" ref="I47:L49" si="2">I48</f>
        <v>110588</v>
      </c>
      <c r="J47" s="154">
        <f t="shared" si="2"/>
        <v>37888</v>
      </c>
      <c r="K47" s="153">
        <f t="shared" si="2"/>
        <v>26931.22</v>
      </c>
      <c r="L47" s="153">
        <f t="shared" si="2"/>
        <v>26809.21</v>
      </c>
      <c r="M47"/>
    </row>
    <row r="48" spans="1:18" ht="27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46</v>
      </c>
      <c r="H48" s="61">
        <v>14</v>
      </c>
      <c r="I48" s="148">
        <f t="shared" si="2"/>
        <v>110588</v>
      </c>
      <c r="J48" s="149">
        <f t="shared" si="2"/>
        <v>37888</v>
      </c>
      <c r="K48" s="148">
        <f t="shared" si="2"/>
        <v>26931.22</v>
      </c>
      <c r="L48" s="149">
        <f t="shared" si="2"/>
        <v>26809.21</v>
      </c>
      <c r="M48"/>
      <c r="Q48" s="9"/>
      <c r="R48" s="75"/>
    </row>
    <row r="49" spans="1:18" ht="15.75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46</v>
      </c>
      <c r="H49" s="61">
        <v>15</v>
      </c>
      <c r="I49" s="148">
        <f t="shared" si="2"/>
        <v>110588</v>
      </c>
      <c r="J49" s="149">
        <f t="shared" si="2"/>
        <v>37888</v>
      </c>
      <c r="K49" s="155">
        <f t="shared" si="2"/>
        <v>26931.22</v>
      </c>
      <c r="L49" s="155">
        <f t="shared" si="2"/>
        <v>26809.21</v>
      </c>
      <c r="M49"/>
      <c r="Q49" s="75"/>
      <c r="R49" s="9"/>
    </row>
    <row r="50" spans="1:18" ht="24.75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46</v>
      </c>
      <c r="H50" s="61">
        <v>16</v>
      </c>
      <c r="I50" s="156">
        <f>SUM(I51:I66)</f>
        <v>110588</v>
      </c>
      <c r="J50" s="156">
        <f>SUM(J51:J66)</f>
        <v>37888</v>
      </c>
      <c r="K50" s="157">
        <f>SUM(K51:K66)</f>
        <v>26931.22</v>
      </c>
      <c r="L50" s="157">
        <f>SUM(L51:L66)</f>
        <v>26809.21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47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48</v>
      </c>
      <c r="H52" s="61">
        <v>18</v>
      </c>
      <c r="I52" s="151">
        <v>488</v>
      </c>
      <c r="J52" s="151">
        <v>488</v>
      </c>
      <c r="K52" s="151">
        <v>455.94</v>
      </c>
      <c r="L52" s="151">
        <v>455.94</v>
      </c>
      <c r="M52"/>
      <c r="Q52" s="75"/>
      <c r="R52" s="9"/>
    </row>
    <row r="53" spans="1:18" ht="26.25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49</v>
      </c>
      <c r="H53" s="61">
        <v>19</v>
      </c>
      <c r="I53" s="151">
        <v>4700</v>
      </c>
      <c r="J53" s="151">
        <v>1200</v>
      </c>
      <c r="K53" s="151">
        <v>781.33</v>
      </c>
      <c r="L53" s="151">
        <v>781.33</v>
      </c>
      <c r="M53"/>
      <c r="Q53" s="75"/>
      <c r="R53" s="9"/>
    </row>
    <row r="54" spans="1:18" ht="27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50</v>
      </c>
      <c r="H54" s="61">
        <v>20</v>
      </c>
      <c r="I54" s="151">
        <v>3000</v>
      </c>
      <c r="J54" s="151">
        <v>900</v>
      </c>
      <c r="K54" s="151">
        <v>246.17</v>
      </c>
      <c r="L54" s="151">
        <v>246.17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51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hidden="1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52</v>
      </c>
      <c r="H56" s="61">
        <v>22</v>
      </c>
      <c r="I56" s="152">
        <v>0</v>
      </c>
      <c r="J56" s="151">
        <v>0</v>
      </c>
      <c r="K56" s="151">
        <v>0</v>
      </c>
      <c r="L56" s="151">
        <v>0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53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54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55</v>
      </c>
      <c r="H59" s="61">
        <v>25</v>
      </c>
      <c r="I59" s="152">
        <v>3500</v>
      </c>
      <c r="J59" s="151">
        <v>1000</v>
      </c>
      <c r="K59" s="151">
        <v>0</v>
      </c>
      <c r="L59" s="151">
        <v>0</v>
      </c>
      <c r="M59"/>
      <c r="Q59" s="75"/>
      <c r="R59" s="9"/>
    </row>
    <row r="60" spans="1:18" ht="15.75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56</v>
      </c>
      <c r="H60" s="61">
        <v>26</v>
      </c>
      <c r="I60" s="152">
        <v>1800</v>
      </c>
      <c r="J60" s="151">
        <v>700</v>
      </c>
      <c r="K60" s="151">
        <v>120</v>
      </c>
      <c r="L60" s="151">
        <v>120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57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58</v>
      </c>
      <c r="H62" s="61">
        <v>28</v>
      </c>
      <c r="I62" s="152">
        <v>28000</v>
      </c>
      <c r="J62" s="151">
        <v>8500</v>
      </c>
      <c r="K62" s="151">
        <v>6863.69</v>
      </c>
      <c r="L62" s="151">
        <v>6863.69</v>
      </c>
      <c r="M62"/>
      <c r="Q62" s="75"/>
      <c r="R62" s="9"/>
    </row>
    <row r="63" spans="1:18" ht="27.75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59</v>
      </c>
      <c r="H63" s="61">
        <v>29</v>
      </c>
      <c r="I63" s="152">
        <v>4000</v>
      </c>
      <c r="J63" s="151">
        <v>1400</v>
      </c>
      <c r="K63" s="151">
        <v>399.3</v>
      </c>
      <c r="L63" s="151">
        <v>399.3</v>
      </c>
      <c r="M63"/>
      <c r="Q63" s="75"/>
      <c r="R63" s="9"/>
    </row>
    <row r="64" spans="1:18" ht="12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60</v>
      </c>
      <c r="H64" s="61">
        <v>30</v>
      </c>
      <c r="I64" s="152">
        <v>700</v>
      </c>
      <c r="J64" s="151">
        <v>700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61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62</v>
      </c>
      <c r="H66" s="61">
        <v>32</v>
      </c>
      <c r="I66" s="152">
        <v>64400</v>
      </c>
      <c r="J66" s="151">
        <v>23000</v>
      </c>
      <c r="K66" s="151">
        <v>18064.79</v>
      </c>
      <c r="L66" s="151">
        <v>17942.78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63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64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65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65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66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67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68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69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69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66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67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68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70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71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72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73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74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75</v>
      </c>
      <c r="H84" s="61">
        <v>50</v>
      </c>
      <c r="I84" s="148">
        <f t="shared" ref="I84:L85" si="3">I85</f>
        <v>0</v>
      </c>
      <c r="J84" s="148">
        <f t="shared" si="3"/>
        <v>0</v>
      </c>
      <c r="K84" s="148">
        <f t="shared" si="3"/>
        <v>0</v>
      </c>
      <c r="L84" s="148">
        <f t="shared" si="3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75</v>
      </c>
      <c r="H85" s="61">
        <v>51</v>
      </c>
      <c r="I85" s="148">
        <f t="shared" si="3"/>
        <v>0</v>
      </c>
      <c r="J85" s="148">
        <f t="shared" si="3"/>
        <v>0</v>
      </c>
      <c r="K85" s="148">
        <f t="shared" si="3"/>
        <v>0</v>
      </c>
      <c r="L85" s="148">
        <f t="shared" si="3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75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75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76</v>
      </c>
      <c r="H88" s="61">
        <v>54</v>
      </c>
      <c r="I88" s="148">
        <f t="shared" ref="I88:L90" si="4">I89</f>
        <v>0</v>
      </c>
      <c r="J88" s="160">
        <f t="shared" si="4"/>
        <v>0</v>
      </c>
      <c r="K88" s="149">
        <f t="shared" si="4"/>
        <v>0</v>
      </c>
      <c r="L88" s="149">
        <f t="shared" si="4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77</v>
      </c>
      <c r="H89" s="61">
        <v>55</v>
      </c>
      <c r="I89" s="148">
        <f t="shared" si="4"/>
        <v>0</v>
      </c>
      <c r="J89" s="160">
        <f t="shared" si="4"/>
        <v>0</v>
      </c>
      <c r="K89" s="149">
        <f t="shared" si="4"/>
        <v>0</v>
      </c>
      <c r="L89" s="149">
        <f t="shared" si="4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77</v>
      </c>
      <c r="H90" s="61">
        <v>56</v>
      </c>
      <c r="I90" s="148">
        <f t="shared" si="4"/>
        <v>0</v>
      </c>
      <c r="J90" s="160">
        <f t="shared" si="4"/>
        <v>0</v>
      </c>
      <c r="K90" s="149">
        <f t="shared" si="4"/>
        <v>0</v>
      </c>
      <c r="L90" s="149">
        <f t="shared" si="4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77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78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79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80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81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82</v>
      </c>
      <c r="H96" s="61">
        <v>62</v>
      </c>
      <c r="I96" s="159">
        <f t="shared" ref="I96:L97" si="5">I97</f>
        <v>0</v>
      </c>
      <c r="J96" s="161">
        <f t="shared" si="5"/>
        <v>0</v>
      </c>
      <c r="K96" s="162">
        <f t="shared" si="5"/>
        <v>0</v>
      </c>
      <c r="L96" s="162">
        <f t="shared" si="5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82</v>
      </c>
      <c r="H97" s="61">
        <v>63</v>
      </c>
      <c r="I97" s="148">
        <f t="shared" si="5"/>
        <v>0</v>
      </c>
      <c r="J97" s="160">
        <f t="shared" si="5"/>
        <v>0</v>
      </c>
      <c r="K97" s="149">
        <f t="shared" si="5"/>
        <v>0</v>
      </c>
      <c r="L97" s="149">
        <f t="shared" si="5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82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83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84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85</v>
      </c>
      <c r="H101" s="61">
        <v>67</v>
      </c>
      <c r="I101" s="148">
        <f t="shared" ref="I101:L102" si="6">I102</f>
        <v>0</v>
      </c>
      <c r="J101" s="160">
        <f t="shared" si="6"/>
        <v>0</v>
      </c>
      <c r="K101" s="149">
        <f t="shared" si="6"/>
        <v>0</v>
      </c>
      <c r="L101" s="148">
        <f t="shared" si="6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85</v>
      </c>
      <c r="H102" s="61">
        <v>68</v>
      </c>
      <c r="I102" s="148">
        <f t="shared" si="6"/>
        <v>0</v>
      </c>
      <c r="J102" s="160">
        <f t="shared" si="6"/>
        <v>0</v>
      </c>
      <c r="K102" s="149">
        <f t="shared" si="6"/>
        <v>0</v>
      </c>
      <c r="L102" s="148">
        <f t="shared" si="6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85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86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87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88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89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89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89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90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91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91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91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92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93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94</v>
      </c>
      <c r="H116" s="61">
        <v>82</v>
      </c>
      <c r="I116" s="155">
        <f t="shared" ref="I116:L117" si="7">I117</f>
        <v>0</v>
      </c>
      <c r="J116" s="163">
        <f t="shared" si="7"/>
        <v>0</v>
      </c>
      <c r="K116" s="164">
        <f t="shared" si="7"/>
        <v>0</v>
      </c>
      <c r="L116" s="155">
        <f t="shared" si="7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94</v>
      </c>
      <c r="H117" s="61">
        <v>83</v>
      </c>
      <c r="I117" s="148">
        <f t="shared" si="7"/>
        <v>0</v>
      </c>
      <c r="J117" s="160">
        <f t="shared" si="7"/>
        <v>0</v>
      </c>
      <c r="K117" s="149">
        <f t="shared" si="7"/>
        <v>0</v>
      </c>
      <c r="L117" s="148">
        <f t="shared" si="7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94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95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96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97</v>
      </c>
      <c r="H121" s="61">
        <v>87</v>
      </c>
      <c r="I121" s="148">
        <f t="shared" ref="I121:L123" si="8">I122</f>
        <v>0</v>
      </c>
      <c r="J121" s="160">
        <f t="shared" si="8"/>
        <v>0</v>
      </c>
      <c r="K121" s="149">
        <f t="shared" si="8"/>
        <v>0</v>
      </c>
      <c r="L121" s="148">
        <f t="shared" si="8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97</v>
      </c>
      <c r="H122" s="61">
        <v>88</v>
      </c>
      <c r="I122" s="148">
        <f t="shared" si="8"/>
        <v>0</v>
      </c>
      <c r="J122" s="160">
        <f t="shared" si="8"/>
        <v>0</v>
      </c>
      <c r="K122" s="149">
        <f t="shared" si="8"/>
        <v>0</v>
      </c>
      <c r="L122" s="148">
        <f t="shared" si="8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97</v>
      </c>
      <c r="H123" s="61">
        <v>89</v>
      </c>
      <c r="I123" s="165">
        <f t="shared" si="8"/>
        <v>0</v>
      </c>
      <c r="J123" s="166">
        <f t="shared" si="8"/>
        <v>0</v>
      </c>
      <c r="K123" s="167">
        <f t="shared" si="8"/>
        <v>0</v>
      </c>
      <c r="L123" s="165">
        <f t="shared" si="8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97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98</v>
      </c>
      <c r="H125" s="61">
        <v>91</v>
      </c>
      <c r="I125" s="159">
        <f t="shared" ref="I125:L127" si="9">I126</f>
        <v>0</v>
      </c>
      <c r="J125" s="161">
        <f t="shared" si="9"/>
        <v>0</v>
      </c>
      <c r="K125" s="162">
        <f t="shared" si="9"/>
        <v>0</v>
      </c>
      <c r="L125" s="159">
        <f t="shared" si="9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98</v>
      </c>
      <c r="H126" s="61">
        <v>92</v>
      </c>
      <c r="I126" s="148">
        <f t="shared" si="9"/>
        <v>0</v>
      </c>
      <c r="J126" s="160">
        <f t="shared" si="9"/>
        <v>0</v>
      </c>
      <c r="K126" s="149">
        <f t="shared" si="9"/>
        <v>0</v>
      </c>
      <c r="L126" s="148">
        <f t="shared" si="9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98</v>
      </c>
      <c r="H127" s="61">
        <v>93</v>
      </c>
      <c r="I127" s="148">
        <f t="shared" si="9"/>
        <v>0</v>
      </c>
      <c r="J127" s="160">
        <f t="shared" si="9"/>
        <v>0</v>
      </c>
      <c r="K127" s="149">
        <f t="shared" si="9"/>
        <v>0</v>
      </c>
      <c r="L127" s="148">
        <f t="shared" si="9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98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99</v>
      </c>
      <c r="H129" s="61">
        <v>95</v>
      </c>
      <c r="I129" s="159">
        <f t="shared" ref="I129:L131" si="10">I130</f>
        <v>0</v>
      </c>
      <c r="J129" s="161">
        <f t="shared" si="10"/>
        <v>0</v>
      </c>
      <c r="K129" s="162">
        <f t="shared" si="10"/>
        <v>0</v>
      </c>
      <c r="L129" s="159">
        <f t="shared" si="10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99</v>
      </c>
      <c r="H130" s="61">
        <v>96</v>
      </c>
      <c r="I130" s="148">
        <f t="shared" si="10"/>
        <v>0</v>
      </c>
      <c r="J130" s="160">
        <f t="shared" si="10"/>
        <v>0</v>
      </c>
      <c r="K130" s="149">
        <f t="shared" si="10"/>
        <v>0</v>
      </c>
      <c r="L130" s="148">
        <f t="shared" si="10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99</v>
      </c>
      <c r="H131" s="61">
        <v>97</v>
      </c>
      <c r="I131" s="148">
        <f t="shared" si="10"/>
        <v>0</v>
      </c>
      <c r="J131" s="160">
        <f t="shared" si="10"/>
        <v>0</v>
      </c>
      <c r="K131" s="149">
        <f t="shared" si="10"/>
        <v>0</v>
      </c>
      <c r="L131" s="148">
        <f t="shared" si="10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99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100</v>
      </c>
      <c r="H133" s="61">
        <v>99</v>
      </c>
      <c r="I133" s="156">
        <f t="shared" ref="I133:L135" si="11">I134</f>
        <v>0</v>
      </c>
      <c r="J133" s="168">
        <f t="shared" si="11"/>
        <v>0</v>
      </c>
      <c r="K133" s="157">
        <f t="shared" si="11"/>
        <v>0</v>
      </c>
      <c r="L133" s="156">
        <f t="shared" si="11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100</v>
      </c>
      <c r="H134" s="61">
        <v>100</v>
      </c>
      <c r="I134" s="148">
        <f t="shared" si="11"/>
        <v>0</v>
      </c>
      <c r="J134" s="160">
        <f t="shared" si="11"/>
        <v>0</v>
      </c>
      <c r="K134" s="149">
        <f t="shared" si="11"/>
        <v>0</v>
      </c>
      <c r="L134" s="148">
        <f t="shared" si="11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100</v>
      </c>
      <c r="H135" s="61">
        <v>101</v>
      </c>
      <c r="I135" s="148">
        <f t="shared" si="11"/>
        <v>0</v>
      </c>
      <c r="J135" s="160">
        <f t="shared" si="11"/>
        <v>0</v>
      </c>
      <c r="K135" s="149">
        <f t="shared" si="11"/>
        <v>0</v>
      </c>
      <c r="L135" s="148">
        <f t="shared" si="11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101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102</v>
      </c>
      <c r="H137" s="61">
        <v>103</v>
      </c>
      <c r="I137" s="149">
        <f t="shared" ref="I137:L139" si="12">I138</f>
        <v>0</v>
      </c>
      <c r="J137" s="148">
        <f t="shared" si="12"/>
        <v>0</v>
      </c>
      <c r="K137" s="148">
        <f t="shared" si="12"/>
        <v>0</v>
      </c>
      <c r="L137" s="148">
        <f t="shared" si="12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102</v>
      </c>
      <c r="H138" s="61">
        <v>104</v>
      </c>
      <c r="I138" s="148">
        <f t="shared" si="12"/>
        <v>0</v>
      </c>
      <c r="J138" s="148">
        <f t="shared" si="12"/>
        <v>0</v>
      </c>
      <c r="K138" s="148">
        <f t="shared" si="12"/>
        <v>0</v>
      </c>
      <c r="L138" s="148">
        <f t="shared" si="12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102</v>
      </c>
      <c r="H139" s="61">
        <v>105</v>
      </c>
      <c r="I139" s="148">
        <f t="shared" si="12"/>
        <v>0</v>
      </c>
      <c r="J139" s="148">
        <f t="shared" si="12"/>
        <v>0</v>
      </c>
      <c r="K139" s="148">
        <f t="shared" si="12"/>
        <v>0</v>
      </c>
      <c r="L139" s="148">
        <f t="shared" si="12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102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103</v>
      </c>
      <c r="H141" s="61">
        <v>107</v>
      </c>
      <c r="I141" s="149">
        <f>SUM(I142+I147+I155)</f>
        <v>4000</v>
      </c>
      <c r="J141" s="160">
        <f>SUM(J142+J147+J155)</f>
        <v>1500</v>
      </c>
      <c r="K141" s="149">
        <f>SUM(K142+K147+K155)</f>
        <v>834.5</v>
      </c>
      <c r="L141" s="148">
        <f>SUM(L142+L147+L155)</f>
        <v>834.5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104</v>
      </c>
      <c r="H142" s="61">
        <v>108</v>
      </c>
      <c r="I142" s="149">
        <f t="shared" ref="I142:L143" si="13">I143</f>
        <v>0</v>
      </c>
      <c r="J142" s="160">
        <f t="shared" si="13"/>
        <v>0</v>
      </c>
      <c r="K142" s="149">
        <f t="shared" si="13"/>
        <v>0</v>
      </c>
      <c r="L142" s="148">
        <f t="shared" si="13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104</v>
      </c>
      <c r="H143" s="61">
        <v>109</v>
      </c>
      <c r="I143" s="149">
        <f t="shared" si="13"/>
        <v>0</v>
      </c>
      <c r="J143" s="160">
        <f t="shared" si="13"/>
        <v>0</v>
      </c>
      <c r="K143" s="149">
        <f t="shared" si="13"/>
        <v>0</v>
      </c>
      <c r="L143" s="148">
        <f t="shared" si="13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104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105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106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107</v>
      </c>
      <c r="H147" s="61">
        <v>113</v>
      </c>
      <c r="I147" s="164">
        <f t="shared" ref="I147:L148" si="14">I148</f>
        <v>0</v>
      </c>
      <c r="J147" s="163">
        <f t="shared" si="14"/>
        <v>0</v>
      </c>
      <c r="K147" s="164">
        <f t="shared" si="14"/>
        <v>0</v>
      </c>
      <c r="L147" s="155">
        <f t="shared" si="14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108</v>
      </c>
      <c r="H148" s="61">
        <v>114</v>
      </c>
      <c r="I148" s="149">
        <f t="shared" si="14"/>
        <v>0</v>
      </c>
      <c r="J148" s="160">
        <f t="shared" si="14"/>
        <v>0</v>
      </c>
      <c r="K148" s="149">
        <f t="shared" si="14"/>
        <v>0</v>
      </c>
      <c r="L148" s="148">
        <f t="shared" si="14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108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109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110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111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111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111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112</v>
      </c>
      <c r="H155" s="61">
        <v>121</v>
      </c>
      <c r="I155" s="149">
        <f t="shared" ref="I155:L156" si="15">I156</f>
        <v>4000</v>
      </c>
      <c r="J155" s="160">
        <f t="shared" si="15"/>
        <v>1500</v>
      </c>
      <c r="K155" s="149">
        <f t="shared" si="15"/>
        <v>834.5</v>
      </c>
      <c r="L155" s="148">
        <f t="shared" si="15"/>
        <v>834.5</v>
      </c>
    </row>
    <row r="156" spans="1:13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112</v>
      </c>
      <c r="H156" s="61">
        <v>122</v>
      </c>
      <c r="I156" s="157">
        <f t="shared" si="15"/>
        <v>4000</v>
      </c>
      <c r="J156" s="168">
        <f t="shared" si="15"/>
        <v>1500</v>
      </c>
      <c r="K156" s="157">
        <f t="shared" si="15"/>
        <v>834.5</v>
      </c>
      <c r="L156" s="156">
        <f t="shared" si="15"/>
        <v>834.5</v>
      </c>
    </row>
    <row r="157" spans="1:13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112</v>
      </c>
      <c r="H157" s="61">
        <v>123</v>
      </c>
      <c r="I157" s="149">
        <f>SUM(I158:I159)</f>
        <v>4000</v>
      </c>
      <c r="J157" s="160">
        <f>SUM(J158:J159)</f>
        <v>1500</v>
      </c>
      <c r="K157" s="149">
        <f>SUM(K158:K159)</f>
        <v>834.5</v>
      </c>
      <c r="L157" s="148">
        <f>SUM(L158:L159)</f>
        <v>834.5</v>
      </c>
    </row>
    <row r="158" spans="1:13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113</v>
      </c>
      <c r="H158" s="61">
        <v>124</v>
      </c>
      <c r="I158" s="170">
        <v>4000</v>
      </c>
      <c r="J158" s="170">
        <v>1500</v>
      </c>
      <c r="K158" s="170">
        <v>834.5</v>
      </c>
      <c r="L158" s="170">
        <v>834.5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114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115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115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116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116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117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118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119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120</v>
      </c>
      <c r="H167" s="61">
        <v>133</v>
      </c>
      <c r="I167" s="149">
        <f t="shared" ref="I167:L168" si="16">I168</f>
        <v>0</v>
      </c>
      <c r="J167" s="160">
        <f t="shared" si="16"/>
        <v>0</v>
      </c>
      <c r="K167" s="149">
        <f t="shared" si="16"/>
        <v>0</v>
      </c>
      <c r="L167" s="148">
        <f t="shared" si="16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120</v>
      </c>
      <c r="H168" s="61">
        <v>134</v>
      </c>
      <c r="I168" s="149">
        <f t="shared" si="16"/>
        <v>0</v>
      </c>
      <c r="J168" s="160">
        <f t="shared" si="16"/>
        <v>0</v>
      </c>
      <c r="K168" s="149">
        <f t="shared" si="16"/>
        <v>0</v>
      </c>
      <c r="L168" s="148">
        <f t="shared" si="16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120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121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122</v>
      </c>
      <c r="H171" s="61">
        <v>137</v>
      </c>
      <c r="I171" s="149">
        <f t="shared" ref="I171:L173" si="17">I172</f>
        <v>0</v>
      </c>
      <c r="J171" s="160">
        <f t="shared" si="17"/>
        <v>0</v>
      </c>
      <c r="K171" s="149">
        <f t="shared" si="17"/>
        <v>0</v>
      </c>
      <c r="L171" s="148">
        <f t="shared" si="17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122</v>
      </c>
      <c r="H172" s="61">
        <v>138</v>
      </c>
      <c r="I172" s="162">
        <f t="shared" si="17"/>
        <v>0</v>
      </c>
      <c r="J172" s="161">
        <f t="shared" si="17"/>
        <v>0</v>
      </c>
      <c r="K172" s="162">
        <f t="shared" si="17"/>
        <v>0</v>
      </c>
      <c r="L172" s="159">
        <f t="shared" si="17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122</v>
      </c>
      <c r="H173" s="61">
        <v>139</v>
      </c>
      <c r="I173" s="149">
        <f t="shared" si="17"/>
        <v>0</v>
      </c>
      <c r="J173" s="160">
        <f t="shared" si="17"/>
        <v>0</v>
      </c>
      <c r="K173" s="149">
        <f t="shared" si="17"/>
        <v>0</v>
      </c>
      <c r="L173" s="148">
        <f t="shared" si="17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122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123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124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124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125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126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127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128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129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130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131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132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57">
        <v>3</v>
      </c>
      <c r="B186" s="59"/>
      <c r="C186" s="57"/>
      <c r="D186" s="58"/>
      <c r="E186" s="58"/>
      <c r="F186" s="60"/>
      <c r="G186" s="110" t="s">
        <v>133</v>
      </c>
      <c r="H186" s="61">
        <v>152</v>
      </c>
      <c r="I186" s="144">
        <f>SUM(I187+I240+I305)</f>
        <v>21312</v>
      </c>
      <c r="J186" s="175">
        <f>SUM(J187+J240+J305)</f>
        <v>5328</v>
      </c>
      <c r="K186" s="145">
        <f>SUM(K187+K240+K305)</f>
        <v>5328</v>
      </c>
      <c r="L186" s="144">
        <f>SUM(L187+L240+L305)</f>
        <v>5328</v>
      </c>
      <c r="M186"/>
    </row>
    <row r="187" spans="1:13" ht="34.5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134</v>
      </c>
      <c r="H187" s="61">
        <v>153</v>
      </c>
      <c r="I187" s="148">
        <f>SUM(I188+I211+I218+I230+I234)</f>
        <v>21312</v>
      </c>
      <c r="J187" s="159">
        <f>SUM(J188+J211+J218+J230+J234)</f>
        <v>5328</v>
      </c>
      <c r="K187" s="159">
        <f>SUM(K188+K211+K218+K230+K234)</f>
        <v>5328</v>
      </c>
      <c r="L187" s="159">
        <f>SUM(L188+L211+L218+L230+L234)</f>
        <v>5328</v>
      </c>
      <c r="M187"/>
    </row>
    <row r="188" spans="1:13" ht="30.75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135</v>
      </c>
      <c r="H188" s="61">
        <v>154</v>
      </c>
      <c r="I188" s="159">
        <f>SUM(I189+I192+I197+I203+I208)</f>
        <v>21312</v>
      </c>
      <c r="J188" s="160">
        <f>SUM(J189+J192+J197+J203+J208)</f>
        <v>5328</v>
      </c>
      <c r="K188" s="149">
        <f>SUM(K189+K192+K197+K203+K208)</f>
        <v>5328</v>
      </c>
      <c r="L188" s="148">
        <f>SUM(L189+L192+L197+L203+L208)</f>
        <v>5328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136</v>
      </c>
      <c r="H189" s="61">
        <v>155</v>
      </c>
      <c r="I189" s="148">
        <f t="shared" ref="I189:L190" si="18">I190</f>
        <v>0</v>
      </c>
      <c r="J189" s="161">
        <f t="shared" si="18"/>
        <v>0</v>
      </c>
      <c r="K189" s="162">
        <f t="shared" si="18"/>
        <v>0</v>
      </c>
      <c r="L189" s="159">
        <f t="shared" si="18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136</v>
      </c>
      <c r="H190" s="61">
        <v>156</v>
      </c>
      <c r="I190" s="159">
        <f t="shared" si="18"/>
        <v>0</v>
      </c>
      <c r="J190" s="148">
        <f t="shared" si="18"/>
        <v>0</v>
      </c>
      <c r="K190" s="148">
        <f t="shared" si="18"/>
        <v>0</v>
      </c>
      <c r="L190" s="148">
        <f t="shared" si="18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136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137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137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138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139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140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141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141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142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143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144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145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146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146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147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148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149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150</v>
      </c>
      <c r="H208" s="61">
        <v>174</v>
      </c>
      <c r="I208" s="148">
        <f t="shared" ref="I208:L209" si="19">I209</f>
        <v>21312</v>
      </c>
      <c r="J208" s="160">
        <f t="shared" si="19"/>
        <v>5328</v>
      </c>
      <c r="K208" s="149">
        <f t="shared" si="19"/>
        <v>5328</v>
      </c>
      <c r="L208" s="148">
        <f t="shared" si="19"/>
        <v>5328</v>
      </c>
      <c r="M208"/>
    </row>
    <row r="209" spans="1:16" ht="26.25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150</v>
      </c>
      <c r="H209" s="61">
        <v>175</v>
      </c>
      <c r="I209" s="149">
        <f t="shared" si="19"/>
        <v>21312</v>
      </c>
      <c r="J209" s="149">
        <f t="shared" si="19"/>
        <v>5328</v>
      </c>
      <c r="K209" s="149">
        <f t="shared" si="19"/>
        <v>5328</v>
      </c>
      <c r="L209" s="149">
        <f t="shared" si="19"/>
        <v>5328</v>
      </c>
      <c r="M209"/>
    </row>
    <row r="210" spans="1:16" ht="27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150</v>
      </c>
      <c r="H210" s="61">
        <v>176</v>
      </c>
      <c r="I210" s="150">
        <v>21312</v>
      </c>
      <c r="J210" s="152">
        <v>5328</v>
      </c>
      <c r="K210" s="152">
        <v>5328</v>
      </c>
      <c r="L210" s="152">
        <v>5328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151</v>
      </c>
      <c r="H211" s="61">
        <v>177</v>
      </c>
      <c r="I211" s="148">
        <f t="shared" ref="I211:L212" si="20">I212</f>
        <v>0</v>
      </c>
      <c r="J211" s="163">
        <f t="shared" si="20"/>
        <v>0</v>
      </c>
      <c r="K211" s="164">
        <f t="shared" si="20"/>
        <v>0</v>
      </c>
      <c r="L211" s="155">
        <f t="shared" si="20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151</v>
      </c>
      <c r="H212" s="61">
        <v>178</v>
      </c>
      <c r="I212" s="159">
        <f t="shared" si="20"/>
        <v>0</v>
      </c>
      <c r="J212" s="160">
        <f t="shared" si="20"/>
        <v>0</v>
      </c>
      <c r="K212" s="149">
        <f t="shared" si="20"/>
        <v>0</v>
      </c>
      <c r="L212" s="148">
        <f t="shared" si="20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151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152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153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154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155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156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157</v>
      </c>
      <c r="H219" s="61">
        <v>185</v>
      </c>
      <c r="I219" s="159">
        <f t="shared" ref="I219:L220" si="21">I220</f>
        <v>0</v>
      </c>
      <c r="J219" s="161">
        <f t="shared" si="21"/>
        <v>0</v>
      </c>
      <c r="K219" s="162">
        <f t="shared" si="21"/>
        <v>0</v>
      </c>
      <c r="L219" s="159">
        <f t="shared" si="21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157</v>
      </c>
      <c r="H220" s="61">
        <v>186</v>
      </c>
      <c r="I220" s="148">
        <f t="shared" si="21"/>
        <v>0</v>
      </c>
      <c r="J220" s="160">
        <f t="shared" si="21"/>
        <v>0</v>
      </c>
      <c r="K220" s="149">
        <f t="shared" si="21"/>
        <v>0</v>
      </c>
      <c r="L220" s="148">
        <f t="shared" si="21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157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158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158</v>
      </c>
      <c r="H223" s="61">
        <v>189</v>
      </c>
      <c r="I223" s="148">
        <f t="shared" ref="I223:P223" si="22">SUM(I224:I229)</f>
        <v>0</v>
      </c>
      <c r="J223" s="148">
        <f t="shared" si="22"/>
        <v>0</v>
      </c>
      <c r="K223" s="148">
        <f t="shared" si="22"/>
        <v>0</v>
      </c>
      <c r="L223" s="148">
        <f t="shared" si="22"/>
        <v>0</v>
      </c>
      <c r="M223" s="125">
        <f t="shared" si="22"/>
        <v>0</v>
      </c>
      <c r="N223" s="125">
        <f t="shared" si="22"/>
        <v>0</v>
      </c>
      <c r="O223" s="125">
        <f t="shared" si="22"/>
        <v>0</v>
      </c>
      <c r="P223" s="125">
        <f t="shared" si="22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159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160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161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162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163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158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164</v>
      </c>
      <c r="H230" s="61">
        <v>196</v>
      </c>
      <c r="I230" s="159">
        <f t="shared" ref="I230:L232" si="23">I231</f>
        <v>0</v>
      </c>
      <c r="J230" s="161">
        <f t="shared" si="23"/>
        <v>0</v>
      </c>
      <c r="K230" s="162">
        <f t="shared" si="23"/>
        <v>0</v>
      </c>
      <c r="L230" s="162">
        <f t="shared" si="23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164</v>
      </c>
      <c r="H231" s="61">
        <v>197</v>
      </c>
      <c r="I231" s="156">
        <f t="shared" si="23"/>
        <v>0</v>
      </c>
      <c r="J231" s="168">
        <f t="shared" si="23"/>
        <v>0</v>
      </c>
      <c r="K231" s="157">
        <f t="shared" si="23"/>
        <v>0</v>
      </c>
      <c r="L231" s="157">
        <f t="shared" si="23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165</v>
      </c>
      <c r="H232" s="61">
        <v>198</v>
      </c>
      <c r="I232" s="148">
        <f t="shared" si="23"/>
        <v>0</v>
      </c>
      <c r="J232" s="160">
        <f t="shared" si="23"/>
        <v>0</v>
      </c>
      <c r="K232" s="149">
        <f t="shared" si="23"/>
        <v>0</v>
      </c>
      <c r="L232" s="149">
        <f t="shared" si="23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165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166</v>
      </c>
      <c r="H234" s="61">
        <v>200</v>
      </c>
      <c r="I234" s="148">
        <f t="shared" ref="I234:L235" si="24">I235</f>
        <v>0</v>
      </c>
      <c r="J234" s="148">
        <f t="shared" si="24"/>
        <v>0</v>
      </c>
      <c r="K234" s="148">
        <f t="shared" si="24"/>
        <v>0</v>
      </c>
      <c r="L234" s="148">
        <f t="shared" si="24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166</v>
      </c>
      <c r="H235" s="61">
        <v>201</v>
      </c>
      <c r="I235" s="148">
        <f t="shared" si="24"/>
        <v>0</v>
      </c>
      <c r="J235" s="148">
        <f t="shared" si="24"/>
        <v>0</v>
      </c>
      <c r="K235" s="148">
        <f t="shared" si="24"/>
        <v>0</v>
      </c>
      <c r="L235" s="148">
        <f t="shared" si="24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166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167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168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169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170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171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172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173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173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174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175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176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177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178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179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180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180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181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182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183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183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184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185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186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186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187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188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189</v>
      </c>
      <c r="H263" s="61">
        <v>229</v>
      </c>
      <c r="I263" s="148">
        <f t="shared" ref="I263:L264" si="25">I264</f>
        <v>0</v>
      </c>
      <c r="J263" s="160">
        <f t="shared" si="25"/>
        <v>0</v>
      </c>
      <c r="K263" s="149">
        <f t="shared" si="25"/>
        <v>0</v>
      </c>
      <c r="L263" s="149">
        <f t="shared" si="25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189</v>
      </c>
      <c r="H264" s="61">
        <v>230</v>
      </c>
      <c r="I264" s="149">
        <f t="shared" si="25"/>
        <v>0</v>
      </c>
      <c r="J264" s="160">
        <f t="shared" si="25"/>
        <v>0</v>
      </c>
      <c r="K264" s="149">
        <f t="shared" si="25"/>
        <v>0</v>
      </c>
      <c r="L264" s="149">
        <f t="shared" si="25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189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190</v>
      </c>
      <c r="H266" s="61">
        <v>232</v>
      </c>
      <c r="I266" s="148">
        <f t="shared" ref="I266:L267" si="26">I267</f>
        <v>0</v>
      </c>
      <c r="J266" s="160">
        <f t="shared" si="26"/>
        <v>0</v>
      </c>
      <c r="K266" s="149">
        <f t="shared" si="26"/>
        <v>0</v>
      </c>
      <c r="L266" s="149">
        <f t="shared" si="26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190</v>
      </c>
      <c r="H267" s="61">
        <v>233</v>
      </c>
      <c r="I267" s="148">
        <f t="shared" si="26"/>
        <v>0</v>
      </c>
      <c r="J267" s="160">
        <f t="shared" si="26"/>
        <v>0</v>
      </c>
      <c r="K267" s="149">
        <f t="shared" si="26"/>
        <v>0</v>
      </c>
      <c r="L267" s="149">
        <f t="shared" si="26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190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191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191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192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193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194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195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173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173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196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175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176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177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178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197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198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198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199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200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201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201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202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203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204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204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205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206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207</v>
      </c>
      <c r="H295" s="61">
        <v>261</v>
      </c>
      <c r="I295" s="148">
        <f t="shared" ref="I295:L296" si="27">I296</f>
        <v>0</v>
      </c>
      <c r="J295" s="160">
        <f t="shared" si="27"/>
        <v>0</v>
      </c>
      <c r="K295" s="149">
        <f t="shared" si="27"/>
        <v>0</v>
      </c>
      <c r="L295" s="149">
        <f t="shared" si="27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207</v>
      </c>
      <c r="H296" s="61">
        <v>262</v>
      </c>
      <c r="I296" s="148">
        <f t="shared" si="27"/>
        <v>0</v>
      </c>
      <c r="J296" s="160">
        <f t="shared" si="27"/>
        <v>0</v>
      </c>
      <c r="K296" s="149">
        <f t="shared" si="27"/>
        <v>0</v>
      </c>
      <c r="L296" s="149">
        <f t="shared" si="27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207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190</v>
      </c>
      <c r="H298" s="61">
        <v>264</v>
      </c>
      <c r="I298" s="148">
        <f t="shared" ref="I298:L299" si="28">I299</f>
        <v>0</v>
      </c>
      <c r="J298" s="178">
        <f t="shared" si="28"/>
        <v>0</v>
      </c>
      <c r="K298" s="149">
        <f t="shared" si="28"/>
        <v>0</v>
      </c>
      <c r="L298" s="149">
        <f t="shared" si="28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190</v>
      </c>
      <c r="H299" s="61">
        <v>265</v>
      </c>
      <c r="I299" s="148">
        <f t="shared" si="28"/>
        <v>0</v>
      </c>
      <c r="J299" s="178">
        <f t="shared" si="28"/>
        <v>0</v>
      </c>
      <c r="K299" s="149">
        <f t="shared" si="28"/>
        <v>0</v>
      </c>
      <c r="L299" s="149">
        <f t="shared" si="28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190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191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191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192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193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208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209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195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173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173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196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175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176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177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178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197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210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210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211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212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213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213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214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215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216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216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217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218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219</v>
      </c>
      <c r="H328" s="61">
        <v>294</v>
      </c>
      <c r="I328" s="162">
        <f t="shared" ref="I328:L329" si="29">I329</f>
        <v>0</v>
      </c>
      <c r="J328" s="178">
        <f t="shared" si="29"/>
        <v>0</v>
      </c>
      <c r="K328" s="149">
        <f t="shared" si="29"/>
        <v>0</v>
      </c>
      <c r="L328" s="149">
        <f t="shared" si="29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219</v>
      </c>
      <c r="H329" s="61">
        <v>295</v>
      </c>
      <c r="I329" s="149">
        <f t="shared" si="29"/>
        <v>0</v>
      </c>
      <c r="J329" s="180">
        <f t="shared" si="29"/>
        <v>0</v>
      </c>
      <c r="K329" s="162">
        <f t="shared" si="29"/>
        <v>0</v>
      </c>
      <c r="L329" s="162">
        <f t="shared" si="29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220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190</v>
      </c>
      <c r="H331" s="61">
        <v>297</v>
      </c>
      <c r="I331" s="149">
        <f t="shared" ref="I331:L332" si="30">I332</f>
        <v>0</v>
      </c>
      <c r="J331" s="178">
        <f t="shared" si="30"/>
        <v>0</v>
      </c>
      <c r="K331" s="149">
        <f t="shared" si="30"/>
        <v>0</v>
      </c>
      <c r="L331" s="149">
        <f t="shared" si="30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190</v>
      </c>
      <c r="H332" s="61">
        <v>298</v>
      </c>
      <c r="I332" s="148">
        <f t="shared" si="30"/>
        <v>0</v>
      </c>
      <c r="J332" s="178">
        <f t="shared" si="30"/>
        <v>0</v>
      </c>
      <c r="K332" s="149">
        <f t="shared" si="30"/>
        <v>0</v>
      </c>
      <c r="L332" s="149">
        <f t="shared" si="30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190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221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221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222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223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224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172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172</v>
      </c>
      <c r="H340" s="61">
        <v>306</v>
      </c>
      <c r="I340" s="148">
        <f t="shared" ref="I340:P340" si="31">SUM(I341:I341)</f>
        <v>0</v>
      </c>
      <c r="J340" s="148">
        <f t="shared" si="31"/>
        <v>0</v>
      </c>
      <c r="K340" s="148">
        <f t="shared" si="31"/>
        <v>0</v>
      </c>
      <c r="L340" s="148">
        <f t="shared" si="31"/>
        <v>0</v>
      </c>
      <c r="M340" s="129">
        <f t="shared" si="31"/>
        <v>0</v>
      </c>
      <c r="N340" s="129">
        <f t="shared" si="31"/>
        <v>0</v>
      </c>
      <c r="O340" s="129">
        <f t="shared" si="31"/>
        <v>0</v>
      </c>
      <c r="P340" s="129">
        <f t="shared" si="31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173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196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175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176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177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178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197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210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210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211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212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213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213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214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215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216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216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217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225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219</v>
      </c>
      <c r="H360" s="61">
        <v>326</v>
      </c>
      <c r="I360" s="148">
        <f t="shared" ref="I360:L361" si="32">I361</f>
        <v>0</v>
      </c>
      <c r="J360" s="160">
        <f t="shared" si="32"/>
        <v>0</v>
      </c>
      <c r="K360" s="149">
        <f t="shared" si="32"/>
        <v>0</v>
      </c>
      <c r="L360" s="149">
        <f t="shared" si="32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219</v>
      </c>
      <c r="H361" s="61">
        <v>327</v>
      </c>
      <c r="I361" s="159">
        <f t="shared" si="32"/>
        <v>0</v>
      </c>
      <c r="J361" s="161">
        <f t="shared" si="32"/>
        <v>0</v>
      </c>
      <c r="K361" s="162">
        <f t="shared" si="32"/>
        <v>0</v>
      </c>
      <c r="L361" s="162">
        <f t="shared" si="32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219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190</v>
      </c>
      <c r="H363" s="61">
        <v>329</v>
      </c>
      <c r="I363" s="148">
        <f t="shared" ref="I363:L364" si="33">I364</f>
        <v>0</v>
      </c>
      <c r="J363" s="160">
        <f t="shared" si="33"/>
        <v>0</v>
      </c>
      <c r="K363" s="149">
        <f t="shared" si="33"/>
        <v>0</v>
      </c>
      <c r="L363" s="149">
        <f t="shared" si="33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190</v>
      </c>
      <c r="H364" s="61">
        <v>330</v>
      </c>
      <c r="I364" s="148">
        <f t="shared" si="33"/>
        <v>0</v>
      </c>
      <c r="J364" s="160">
        <f t="shared" si="33"/>
        <v>0</v>
      </c>
      <c r="K364" s="149">
        <f t="shared" si="33"/>
        <v>0</v>
      </c>
      <c r="L364" s="149">
        <f t="shared" si="33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190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221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221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222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223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226</v>
      </c>
      <c r="H370" s="61">
        <v>336</v>
      </c>
      <c r="I370" s="183">
        <f>SUM(I35+I186)</f>
        <v>891000</v>
      </c>
      <c r="J370" s="183">
        <f>SUM(J35+J186)</f>
        <v>197816</v>
      </c>
      <c r="K370" s="183">
        <f>SUM(K35+K186)</f>
        <v>150841.01999999999</v>
      </c>
      <c r="L370" s="183">
        <f>SUM(L35+L186)</f>
        <v>150719.01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26" t="s">
        <v>227</v>
      </c>
      <c r="B372" s="226"/>
      <c r="C372" s="226"/>
      <c r="D372" s="226"/>
      <c r="E372" s="226"/>
      <c r="F372" s="226"/>
      <c r="G372" s="226"/>
      <c r="H372" s="26"/>
      <c r="I372" s="138"/>
      <c r="J372" s="224" t="s">
        <v>228</v>
      </c>
      <c r="K372" s="224"/>
      <c r="L372" s="224"/>
    </row>
    <row r="373" spans="1:13" ht="18.75" customHeight="1">
      <c r="A373" s="139"/>
      <c r="B373" s="139"/>
      <c r="C373" s="139"/>
      <c r="D373" s="227" t="s">
        <v>229</v>
      </c>
      <c r="E373" s="227"/>
      <c r="F373" s="227"/>
      <c r="G373" s="227"/>
      <c r="H373" s="9"/>
      <c r="I373" s="140" t="s">
        <v>230</v>
      </c>
      <c r="K373" s="207" t="s">
        <v>231</v>
      </c>
      <c r="L373" s="207"/>
    </row>
    <row r="374" spans="1:13" ht="12.75" customHeight="1">
      <c r="I374" s="141"/>
      <c r="K374" s="141"/>
      <c r="L374" s="141"/>
    </row>
    <row r="375" spans="1:13" ht="15.75" customHeight="1">
      <c r="A375" s="226" t="s">
        <v>232</v>
      </c>
      <c r="B375" s="226"/>
      <c r="C375" s="226"/>
      <c r="D375" s="226"/>
      <c r="E375" s="226"/>
      <c r="F375" s="226"/>
      <c r="G375" s="226"/>
      <c r="I375" s="141"/>
      <c r="J375" s="225" t="s">
        <v>233</v>
      </c>
      <c r="K375" s="225"/>
      <c r="L375" s="225"/>
    </row>
    <row r="376" spans="1:13" ht="33.75" customHeight="1">
      <c r="D376" s="208" t="s">
        <v>234</v>
      </c>
      <c r="E376" s="209"/>
      <c r="F376" s="209"/>
      <c r="G376" s="209"/>
      <c r="H376" s="142"/>
      <c r="I376" s="143" t="s">
        <v>230</v>
      </c>
      <c r="K376" s="207" t="s">
        <v>231</v>
      </c>
      <c r="L376" s="207"/>
    </row>
    <row r="377" spans="1:13" ht="7.5" customHeight="1"/>
    <row r="378" spans="1:13" ht="8.25" customHeight="1">
      <c r="H378" s="1" t="s">
        <v>235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Irute</cp:lastModifiedBy>
  <dcterms:created xsi:type="dcterms:W3CDTF">2024-03-04T09:28:51Z</dcterms:created>
  <dcterms:modified xsi:type="dcterms:W3CDTF">2025-08-11T13:19:12Z</dcterms:modified>
  <cp:category/>
</cp:coreProperties>
</file>